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для работы\перечни Экомир 2023г\"/>
    </mc:Choice>
  </mc:AlternateContent>
  <workbookProtection lockWindows="1"/>
  <bookViews>
    <workbookView xWindow="0" yWindow="0" windowWidth="28800" windowHeight="12435" tabRatio="990"/>
  </bookViews>
  <sheets>
    <sheet name="Перечень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6" i="1" l="1"/>
  <c r="M109" i="1" l="1"/>
  <c r="D109" i="1" l="1"/>
  <c r="M105" i="1"/>
  <c r="D105" i="1"/>
  <c r="M84" i="1"/>
  <c r="M80" i="1"/>
  <c r="L72" i="1"/>
  <c r="M72" i="1" s="1"/>
  <c r="M110" i="1" s="1"/>
  <c r="D104" i="1"/>
  <c r="D103" i="1"/>
  <c r="D102" i="1"/>
  <c r="D101" i="1"/>
  <c r="D100" i="1"/>
  <c r="D99" i="1"/>
  <c r="D97" i="1"/>
  <c r="D96" i="1"/>
  <c r="D94" i="1"/>
  <c r="D93" i="1"/>
  <c r="D92" i="1"/>
  <c r="D91" i="1"/>
  <c r="D90" i="1"/>
  <c r="D89" i="1"/>
  <c r="D88" i="1"/>
  <c r="D87" i="1"/>
  <c r="D86" i="1"/>
  <c r="D84" i="1"/>
  <c r="D72" i="1" s="1"/>
  <c r="D110" i="1" s="1"/>
  <c r="D83" i="1"/>
  <c r="D82" i="1"/>
  <c r="D81" i="1"/>
  <c r="D80" i="1"/>
  <c r="D78" i="1"/>
  <c r="D77" i="1"/>
  <c r="D76" i="1"/>
  <c r="D75" i="1"/>
  <c r="D74" i="1"/>
  <c r="D42" i="1"/>
  <c r="D40" i="1"/>
  <c r="D23" i="1"/>
  <c r="D15" i="1"/>
  <c r="D4" i="1"/>
  <c r="M75" i="1"/>
  <c r="M76" i="1"/>
  <c r="M77" i="1"/>
  <c r="M78" i="1"/>
  <c r="M81" i="1"/>
  <c r="M82" i="1"/>
  <c r="M83" i="1"/>
  <c r="M97" i="1"/>
  <c r="M87" i="1"/>
  <c r="M88" i="1"/>
  <c r="M89" i="1"/>
  <c r="M90" i="1"/>
  <c r="M91" i="1"/>
  <c r="M92" i="1"/>
  <c r="M93" i="1"/>
  <c r="M94" i="1"/>
  <c r="M100" i="1"/>
  <c r="M101" i="1"/>
  <c r="M102" i="1"/>
  <c r="M103" i="1"/>
  <c r="M104" i="1"/>
  <c r="M106" i="1"/>
  <c r="M99" i="1"/>
  <c r="M96" i="1"/>
  <c r="M86" i="1"/>
  <c r="M74" i="1"/>
  <c r="M42" i="1"/>
  <c r="M40" i="1"/>
  <c r="M23" i="1"/>
  <c r="M15" i="1"/>
  <c r="M4" i="1"/>
  <c r="J105" i="1" l="1"/>
  <c r="K105" i="1"/>
  <c r="L105" i="1" l="1"/>
  <c r="K109" i="1" l="1"/>
  <c r="L109" i="1" s="1"/>
  <c r="K108" i="1"/>
  <c r="L108" i="1" s="1"/>
  <c r="M108" i="1" s="1"/>
  <c r="F110" i="1" l="1"/>
  <c r="G110" i="1"/>
  <c r="E110" i="1"/>
  <c r="E23" i="1"/>
  <c r="H15" i="1" l="1"/>
  <c r="I15" i="1" s="1"/>
  <c r="J15" i="1" s="1"/>
  <c r="H40" i="1"/>
  <c r="I40" i="1" s="1"/>
  <c r="J40" i="1" s="1"/>
  <c r="H42" i="1"/>
  <c r="I42" i="1" s="1"/>
  <c r="J42" i="1" s="1"/>
  <c r="H72" i="1"/>
  <c r="I72" i="1" s="1"/>
  <c r="J72" i="1" s="1"/>
  <c r="H74" i="1"/>
  <c r="I74" i="1" s="1"/>
  <c r="J74" i="1" s="1"/>
  <c r="H75" i="1"/>
  <c r="I75" i="1" s="1"/>
  <c r="J75" i="1" s="1"/>
  <c r="H76" i="1"/>
  <c r="I76" i="1" s="1"/>
  <c r="J76" i="1" s="1"/>
  <c r="H77" i="1"/>
  <c r="I77" i="1" s="1"/>
  <c r="J77" i="1" s="1"/>
  <c r="H78" i="1"/>
  <c r="I78" i="1" s="1"/>
  <c r="J78" i="1" s="1"/>
  <c r="H80" i="1"/>
  <c r="I80" i="1" s="1"/>
  <c r="J80" i="1" s="1"/>
  <c r="H81" i="1"/>
  <c r="I81" i="1" s="1"/>
  <c r="J81" i="1" s="1"/>
  <c r="H82" i="1"/>
  <c r="I82" i="1" s="1"/>
  <c r="J82" i="1" s="1"/>
  <c r="H83" i="1"/>
  <c r="I83" i="1" s="1"/>
  <c r="J83" i="1" s="1"/>
  <c r="H84" i="1"/>
  <c r="I84" i="1" s="1"/>
  <c r="J84" i="1" s="1"/>
  <c r="H86" i="1"/>
  <c r="I86" i="1" s="1"/>
  <c r="J86" i="1" s="1"/>
  <c r="H87" i="1"/>
  <c r="I87" i="1" s="1"/>
  <c r="J87" i="1" s="1"/>
  <c r="H88" i="1"/>
  <c r="I88" i="1" s="1"/>
  <c r="H89" i="1"/>
  <c r="I89" i="1" s="1"/>
  <c r="J89" i="1" s="1"/>
  <c r="H90" i="1"/>
  <c r="I90" i="1" s="1"/>
  <c r="J90" i="1" s="1"/>
  <c r="H91" i="1"/>
  <c r="I91" i="1" s="1"/>
  <c r="J91" i="1" s="1"/>
  <c r="H92" i="1"/>
  <c r="I92" i="1" s="1"/>
  <c r="J92" i="1" s="1"/>
  <c r="H93" i="1"/>
  <c r="I93" i="1" s="1"/>
  <c r="J93" i="1" s="1"/>
  <c r="H94" i="1"/>
  <c r="I94" i="1" s="1"/>
  <c r="J94" i="1" s="1"/>
  <c r="H96" i="1"/>
  <c r="I96" i="1" s="1"/>
  <c r="J96" i="1" s="1"/>
  <c r="H97" i="1"/>
  <c r="I97" i="1" s="1"/>
  <c r="J97" i="1" s="1"/>
  <c r="H99" i="1"/>
  <c r="I99" i="1" s="1"/>
  <c r="J99" i="1" s="1"/>
  <c r="H100" i="1"/>
  <c r="I100" i="1" s="1"/>
  <c r="J100" i="1" s="1"/>
  <c r="H101" i="1"/>
  <c r="I101" i="1" s="1"/>
  <c r="J101" i="1" s="1"/>
  <c r="H102" i="1"/>
  <c r="I102" i="1" s="1"/>
  <c r="J102" i="1" s="1"/>
  <c r="H103" i="1"/>
  <c r="I103" i="1" s="1"/>
  <c r="J103" i="1" s="1"/>
  <c r="H104" i="1"/>
  <c r="I104" i="1" s="1"/>
  <c r="J104" i="1" s="1"/>
  <c r="H106" i="1"/>
  <c r="I106" i="1" s="1"/>
  <c r="H107" i="1"/>
  <c r="I107" i="1" s="1"/>
  <c r="J107" i="1" s="1"/>
  <c r="D107" i="1" s="1"/>
  <c r="H108" i="1"/>
  <c r="I108" i="1" s="1"/>
  <c r="D108" i="1" s="1"/>
  <c r="H4" i="1"/>
  <c r="I4" i="1" s="1"/>
  <c r="J4" i="1" s="1"/>
  <c r="K103" i="1" l="1"/>
  <c r="L103" i="1" s="1"/>
  <c r="K101" i="1"/>
  <c r="L101" i="1" s="1"/>
  <c r="K99" i="1"/>
  <c r="L99" i="1" s="1"/>
  <c r="K96" i="1"/>
  <c r="L96" i="1" s="1"/>
  <c r="K93" i="1"/>
  <c r="L93" i="1" s="1"/>
  <c r="K91" i="1"/>
  <c r="L91" i="1" s="1"/>
  <c r="K89" i="1"/>
  <c r="L89" i="1" s="1"/>
  <c r="K87" i="1"/>
  <c r="L87" i="1" s="1"/>
  <c r="K84" i="1"/>
  <c r="L84" i="1" s="1"/>
  <c r="K82" i="1"/>
  <c r="L82" i="1" s="1"/>
  <c r="K80" i="1"/>
  <c r="L80" i="1" s="1"/>
  <c r="K77" i="1"/>
  <c r="L77" i="1" s="1"/>
  <c r="K75" i="1"/>
  <c r="L75" i="1" s="1"/>
  <c r="K72" i="1"/>
  <c r="K40" i="1"/>
  <c r="L40" i="1" s="1"/>
  <c r="K4" i="1"/>
  <c r="L4" i="1" s="1"/>
  <c r="K104" i="1"/>
  <c r="L104" i="1" s="1"/>
  <c r="K102" i="1"/>
  <c r="L102" i="1" s="1"/>
  <c r="K100" i="1"/>
  <c r="L100" i="1" s="1"/>
  <c r="K97" i="1"/>
  <c r="L97" i="1" s="1"/>
  <c r="K94" i="1"/>
  <c r="L94" i="1" s="1"/>
  <c r="K92" i="1"/>
  <c r="L92" i="1" s="1"/>
  <c r="K90" i="1"/>
  <c r="L90" i="1" s="1"/>
  <c r="J88" i="1"/>
  <c r="K88" i="1" s="1"/>
  <c r="L88" i="1" s="1"/>
  <c r="K86" i="1"/>
  <c r="L86" i="1" s="1"/>
  <c r="K83" i="1"/>
  <c r="L83" i="1" s="1"/>
  <c r="K81" i="1"/>
  <c r="L81" i="1" s="1"/>
  <c r="K78" i="1"/>
  <c r="L78" i="1" s="1"/>
  <c r="K76" i="1"/>
  <c r="L76" i="1" s="1"/>
  <c r="K74" i="1"/>
  <c r="L74" i="1" s="1"/>
  <c r="K42" i="1"/>
  <c r="L42" i="1" s="1"/>
  <c r="K15" i="1"/>
  <c r="L15" i="1" s="1"/>
  <c r="K107" i="1"/>
  <c r="L107" i="1" s="1"/>
  <c r="M107" i="1" s="1"/>
  <c r="J106" i="1"/>
  <c r="I110" i="1"/>
  <c r="F104" i="1"/>
  <c r="F103" i="1"/>
  <c r="F102" i="1"/>
  <c r="F101" i="1"/>
  <c r="F100" i="1"/>
  <c r="F99" i="1"/>
  <c r="F97" i="1"/>
  <c r="F96" i="1"/>
  <c r="F94" i="1"/>
  <c r="F93" i="1"/>
  <c r="F92" i="1"/>
  <c r="F91" i="1"/>
  <c r="F90" i="1"/>
  <c r="F89" i="1"/>
  <c r="F88" i="1"/>
  <c r="F87" i="1"/>
  <c r="F86" i="1"/>
  <c r="F84" i="1"/>
  <c r="F83" i="1"/>
  <c r="F82" i="1"/>
  <c r="F81" i="1"/>
  <c r="F80" i="1"/>
  <c r="F78" i="1"/>
  <c r="F77" i="1"/>
  <c r="F76" i="1"/>
  <c r="F75" i="1"/>
  <c r="F74" i="1"/>
  <c r="F72" i="1"/>
  <c r="F42" i="1"/>
  <c r="F40" i="1"/>
  <c r="F23" i="1"/>
  <c r="G23" i="1" s="1"/>
  <c r="H23" i="1" s="1"/>
  <c r="F15" i="1"/>
  <c r="F4" i="1"/>
  <c r="K106" i="1" l="1"/>
  <c r="J110" i="1"/>
  <c r="I23" i="1"/>
  <c r="J23" i="1" s="1"/>
  <c r="H105" i="1"/>
  <c r="H110" i="1" s="1"/>
  <c r="K23" i="1" l="1"/>
  <c r="L23" i="1" s="1"/>
  <c r="L106" i="1"/>
  <c r="L110" i="1" s="1"/>
  <c r="K110" i="1"/>
</calcChain>
</file>

<file path=xl/sharedStrings.xml><?xml version="1.0" encoding="utf-8"?>
<sst xmlns="http://schemas.openxmlformats.org/spreadsheetml/2006/main" count="303" uniqueCount="240">
  <si>
    <t>№</t>
  </si>
  <si>
    <t>Вид работ</t>
  </si>
  <si>
    <t>Периодичность</t>
  </si>
  <si>
    <t>Годовая плата (рублей)</t>
  </si>
  <si>
    <r>
      <rPr>
        <b/>
        <sz val="9"/>
        <rFont val="Times New Roman CYR"/>
        <family val="1"/>
        <charset val="1"/>
      </rPr>
      <t>Стоимость на 1 м</t>
    </r>
    <r>
      <rPr>
        <b/>
        <vertAlign val="superscript"/>
        <sz val="9"/>
        <rFont val="Arial Cyr"/>
        <family val="2"/>
        <charset val="204"/>
      </rPr>
      <t xml:space="preserve">2 </t>
    </r>
    <r>
      <rPr>
        <b/>
        <sz val="9"/>
        <rFont val="Arial Cyr"/>
        <family val="2"/>
        <charset val="204"/>
      </rPr>
      <t>общей площади (рублей в месяц)</t>
    </r>
  </si>
  <si>
    <r>
      <rPr>
        <sz val="9"/>
        <rFont val="Arial Cyr"/>
        <family val="2"/>
        <charset val="204"/>
      </rPr>
      <t>Площадь, м</t>
    </r>
    <r>
      <rPr>
        <vertAlign val="superscript"/>
        <sz val="9"/>
        <rFont val="Arial Cyr"/>
        <family val="2"/>
        <charset val="204"/>
      </rPr>
      <t>2</t>
    </r>
  </si>
  <si>
    <t>I.  Содержание помещений общего пользования</t>
  </si>
  <si>
    <t>1.</t>
  </si>
  <si>
    <t>Работы по уборке лестничных клеток</t>
  </si>
  <si>
    <t>1.1.</t>
  </si>
  <si>
    <t>Влажное подметание лестничных площадок и маршей нижних трех этажей</t>
  </si>
  <si>
    <t>4 раза в неделю</t>
  </si>
  <si>
    <t>1.2.</t>
  </si>
  <si>
    <t>Влажное подметание лестничных площадок и маршей выше третьего этажа</t>
  </si>
  <si>
    <t>1 раз в неделю</t>
  </si>
  <si>
    <t>1.3.</t>
  </si>
  <si>
    <t>Влажная протирка подоконников, оконных решеток, перил, чердачных лестниц, шкафов для электросчетчиков и слаботочных устройств</t>
  </si>
  <si>
    <t>2 раза в год</t>
  </si>
  <si>
    <t>1.4.</t>
  </si>
  <si>
    <t>Мытье лестничных площадок и маршей</t>
  </si>
  <si>
    <t>1.5.</t>
  </si>
  <si>
    <t>Обметание пыли с потолков</t>
  </si>
  <si>
    <t>2 раз в год</t>
  </si>
  <si>
    <t>1.6.</t>
  </si>
  <si>
    <t>Мытье стен, дверей, окон</t>
  </si>
  <si>
    <t>1.7.</t>
  </si>
  <si>
    <t>Влажная протирка почтовых ящиков</t>
  </si>
  <si>
    <t>1 раз в месяц</t>
  </si>
  <si>
    <t>1.8.</t>
  </si>
  <si>
    <t>Очистка металлических решеток и приямков. Уборка площадки перед входом в подъезд</t>
  </si>
  <si>
    <t>1.9.</t>
  </si>
  <si>
    <t>Мытье пола кабины лифта</t>
  </si>
  <si>
    <t>5 раз в неделю</t>
  </si>
  <si>
    <t>II.  Уборка мусоропроводов</t>
  </si>
  <si>
    <t>2.</t>
  </si>
  <si>
    <t>Работы по уборке мусоропроводов</t>
  </si>
  <si>
    <t>2.1.</t>
  </si>
  <si>
    <t>Удаление мусора из мусороприемных камер</t>
  </si>
  <si>
    <t>2.2.</t>
  </si>
  <si>
    <t>Уборка мусороприемных камер</t>
  </si>
  <si>
    <t>2.3.</t>
  </si>
  <si>
    <t>Уборка вокруг загрузочных клапанов мусоропровода</t>
  </si>
  <si>
    <t>2.4.</t>
  </si>
  <si>
    <t>Мойка нижней части ствола и шибера мусоропровода</t>
  </si>
  <si>
    <t>2.5.</t>
  </si>
  <si>
    <t>Дезинфекция мусоросборников</t>
  </si>
  <si>
    <t>1 раз в квартал</t>
  </si>
  <si>
    <t>2.6.</t>
  </si>
  <si>
    <t>Устранение засорений</t>
  </si>
  <si>
    <t>По мере необходимости</t>
  </si>
  <si>
    <t>III.  Уборка придомовой территории</t>
  </si>
  <si>
    <t>3.</t>
  </si>
  <si>
    <t>Работы по уборке придомовой территории</t>
  </si>
  <si>
    <t>3.1.</t>
  </si>
  <si>
    <t>Холодный период</t>
  </si>
  <si>
    <t>3.1.1.</t>
  </si>
  <si>
    <t>Подметание свежевыпавшего снега толщиной до 2 см</t>
  </si>
  <si>
    <t>1 раз в сутки в дни снегопада</t>
  </si>
  <si>
    <t>3.1.2.</t>
  </si>
  <si>
    <t>Сдвигание свежевыпавшего снега толщиной слоя свыше 2 см</t>
  </si>
  <si>
    <t>Через 3 часа во время снегопада</t>
  </si>
  <si>
    <t>3.1.3.</t>
  </si>
  <si>
    <t>Посыпка территории песком или смесью песка с хлоридами</t>
  </si>
  <si>
    <t>2 раза в сутки во время гололеда</t>
  </si>
  <si>
    <t>3.1.4.</t>
  </si>
  <si>
    <t>Очистка территорий от снега наносного происхождения (или подметание территорий, свободных от снежного покрова)</t>
  </si>
  <si>
    <t>1 раз в двое суток в дни снегопада</t>
  </si>
  <si>
    <t>3.1.5.</t>
  </si>
  <si>
    <t>Очистка территорий от наледи и льда</t>
  </si>
  <si>
    <t>1 раз в 3 суток во время гололеда</t>
  </si>
  <si>
    <t>3.1.6.</t>
  </si>
  <si>
    <t>Очистка урн от мусора</t>
  </si>
  <si>
    <t>1 раз в сутки</t>
  </si>
  <si>
    <t>3.2.</t>
  </si>
  <si>
    <t>Теплый период</t>
  </si>
  <si>
    <t>3.2.1.</t>
  </si>
  <si>
    <t>Подметание территории в дни без осадков</t>
  </si>
  <si>
    <t>1 раз в 2-е суток</t>
  </si>
  <si>
    <t>3.2.2.</t>
  </si>
  <si>
    <t>Подметание территорий в дни с осадками до 2 см</t>
  </si>
  <si>
    <t>1 раз в 2-е суток (70% территорий)</t>
  </si>
  <si>
    <t>3.2.3.</t>
  </si>
  <si>
    <t>Подметание территорий в дни с осадками свыше 2 см</t>
  </si>
  <si>
    <t>1 раз в 2-е суток (50% территорий)</t>
  </si>
  <si>
    <t>3.2.4.</t>
  </si>
  <si>
    <t>3.2.5.</t>
  </si>
  <si>
    <t xml:space="preserve">Уборка газонов </t>
  </si>
  <si>
    <t>3.2.6.</t>
  </si>
  <si>
    <t>Поливка газонов, зеленых насаждений</t>
  </si>
  <si>
    <t>3.2.7.</t>
  </si>
  <si>
    <t>Сезонное выкашивание газонов</t>
  </si>
  <si>
    <t>3.2.8.</t>
  </si>
  <si>
    <t>Обрезка и снос деревьев и кустарников</t>
  </si>
  <si>
    <t>По действующим правилам</t>
  </si>
  <si>
    <t>3.3.</t>
  </si>
  <si>
    <t xml:space="preserve">Прочие материальные затраты на санитарное содержание </t>
  </si>
  <si>
    <t>Постоянно</t>
  </si>
  <si>
    <t>IV.  Ремонт и обслуживание конструктивных элементов и внешнее благоустройство</t>
  </si>
  <si>
    <t>4.</t>
  </si>
  <si>
    <t>Работы по ремонту и обслуживанию конструктивных элементов и внешнее благоустройство</t>
  </si>
  <si>
    <t>4.1.</t>
  </si>
  <si>
    <t>Профосмотры конструктивных элементов, в том числе:</t>
  </si>
  <si>
    <t>4.1.1.</t>
  </si>
  <si>
    <t>Общие и частичные осмотры кровельных покрытий</t>
  </si>
  <si>
    <t>6 раз год</t>
  </si>
  <si>
    <t>4.1.2.</t>
  </si>
  <si>
    <t>Общие и частичные осмотры конструктивных элементов</t>
  </si>
  <si>
    <t>4.2.</t>
  </si>
  <si>
    <t>Ремонт конструктивных элементов</t>
  </si>
  <si>
    <t>4.2.1.</t>
  </si>
  <si>
    <t>Ремонт кровельного покрытия и устранение течи</t>
  </si>
  <si>
    <t>4.2.2.</t>
  </si>
  <si>
    <t>Укрепление защитной решетки водопроводной воронки</t>
  </si>
  <si>
    <t>4.2.3.</t>
  </si>
  <si>
    <t>Прочистка водопремной воронки внутреннего водостока</t>
  </si>
  <si>
    <t>4.2.4.</t>
  </si>
  <si>
    <t>Восстановление поврежденных участков штукатурки и облицовки</t>
  </si>
  <si>
    <t>4.2.5.</t>
  </si>
  <si>
    <t>Смена или ремонт отмостки</t>
  </si>
  <si>
    <t>4.2.6.</t>
  </si>
  <si>
    <t>Восстановление приямков, входов в подвалы</t>
  </si>
  <si>
    <t>4.3.</t>
  </si>
  <si>
    <t>Техническое обслуживание конструктивных элементов</t>
  </si>
  <si>
    <t>4.3.1.</t>
  </si>
  <si>
    <t>Утепление подвалов и подъездов</t>
  </si>
  <si>
    <t>1 раз в год</t>
  </si>
  <si>
    <t>4.3.2.</t>
  </si>
  <si>
    <t>Укрепление козырьков, ограждений и перил крылец</t>
  </si>
  <si>
    <t>4.3.3.</t>
  </si>
  <si>
    <t>Закрытие слуховых окон, люков и входов на чердак</t>
  </si>
  <si>
    <t>4.3.4.</t>
  </si>
  <si>
    <t>Установка недостающих, частично разбитых и укрепление слабо укрепленных стекол в дверных и оконных заполнениях</t>
  </si>
  <si>
    <t>4.3.5.</t>
  </si>
  <si>
    <t>Установка или укрепление ручек и шпингалетов на оконных и дверных заполнениях</t>
  </si>
  <si>
    <t>4.3.6.</t>
  </si>
  <si>
    <t>Закрытие подвальных и чердачных дверей, металлических решеток и лазов на замки</t>
  </si>
  <si>
    <t>4.3.7.</t>
  </si>
  <si>
    <t>Смазывание подъездных дверей</t>
  </si>
  <si>
    <t>4.3.8.</t>
  </si>
  <si>
    <t>Смазывание замков тех. помещений</t>
  </si>
  <si>
    <t>4.3.9.</t>
  </si>
  <si>
    <t>Укрепление и регулировка доводчиков</t>
  </si>
  <si>
    <t>4.4.</t>
  </si>
  <si>
    <t>Внешнее благоустройство</t>
  </si>
  <si>
    <t>4.4.1.</t>
  </si>
  <si>
    <t>Частичный ремонт тротуарной плитки</t>
  </si>
  <si>
    <t>4.4.2.</t>
  </si>
  <si>
    <t>Окраска решетчатых ограждений, оград, МАФ</t>
  </si>
  <si>
    <t>4.4.3.</t>
  </si>
  <si>
    <t>Установка урн</t>
  </si>
  <si>
    <t>4.4.4.</t>
  </si>
  <si>
    <t>Окраска урн</t>
  </si>
  <si>
    <t>4.4.5.</t>
  </si>
  <si>
    <t>Ремонт скамеек, качель и т.д.</t>
  </si>
  <si>
    <t>4.4.6.</t>
  </si>
  <si>
    <t>Посадка деревьев, кустарников</t>
  </si>
  <si>
    <t>4.4.7.</t>
  </si>
  <si>
    <t>Подготовка к сезонной эксплуатации оборудования детских и спортивных площадок</t>
  </si>
  <si>
    <t>V.  Техническое обслуживание и ремонт внутридомового инженерного оборудования и МОП</t>
  </si>
  <si>
    <t>5.</t>
  </si>
  <si>
    <t>Работы по техническому обслуживанию и ремонту внутридомового инженерного оборудования и МОП</t>
  </si>
  <si>
    <t>5.1.</t>
  </si>
  <si>
    <t>Подготовка к сезонной эксплуатации</t>
  </si>
  <si>
    <t>5.1.1.</t>
  </si>
  <si>
    <t>Ремонт и тех.обслуживание задвижек ХВС и ГВС</t>
  </si>
  <si>
    <t>5.1.2.</t>
  </si>
  <si>
    <t>Прочистка ливнестоков</t>
  </si>
  <si>
    <t>5.1.3.</t>
  </si>
  <si>
    <t>Опрессовка и промывка трубопроводов системы  центрального отопления</t>
  </si>
  <si>
    <t>5.1.4.</t>
  </si>
  <si>
    <t>Ликвидация воздушных пробок в системе центрального отопления (наладка системы - стояки)</t>
  </si>
  <si>
    <t>5.1.5.</t>
  </si>
  <si>
    <t>Испытание трубопроводов системы центрального отопления (Наладка системы отопления)</t>
  </si>
  <si>
    <t>5.2.</t>
  </si>
  <si>
    <t>Общие и частичные осмотры и обследования</t>
  </si>
  <si>
    <t>5.2.1.</t>
  </si>
  <si>
    <t>Осмотр системы ЦО. Внутриквартирные устройства</t>
  </si>
  <si>
    <t>5.2.2.</t>
  </si>
  <si>
    <t>Осмотр систем ЦО. Устройства в подвальных помещениях (7 мес. Отопительного сезона)</t>
  </si>
  <si>
    <t>7 раз в год</t>
  </si>
  <si>
    <t>5.2.3.</t>
  </si>
  <si>
    <t>Общие и частичные осмотры общедомовой системы холодного и горячего водоснабжения и водоотведения в технических помещениях</t>
  </si>
  <si>
    <t>12 раз в год</t>
  </si>
  <si>
    <t>5.2.4.</t>
  </si>
  <si>
    <t>Общие и частичные осмотры линий электрических сетей, арматуры, электрооборудования на лестничных площадках, снятие показаний потребленных коммунальных ресурсов</t>
  </si>
  <si>
    <t>5.2.5.</t>
  </si>
  <si>
    <t>Общие и частичные осмотры линий электрических сетей, арматуры, электрооборудования в подвальных помещениях</t>
  </si>
  <si>
    <t>4 раза в год</t>
  </si>
  <si>
    <t>5.3.</t>
  </si>
  <si>
    <t>Техническое обслуживание внутридомовых инженерных сетей и МОП</t>
  </si>
  <si>
    <t>5.3.1.</t>
  </si>
  <si>
    <t>Ремонт электрощитов</t>
  </si>
  <si>
    <t>5.3.2.</t>
  </si>
  <si>
    <t>Ревизия вентилей в местах общего пользования</t>
  </si>
  <si>
    <t>5.3.3.</t>
  </si>
  <si>
    <t>Проверка и прочистка вентканалов</t>
  </si>
  <si>
    <t>5.3.4.</t>
  </si>
  <si>
    <t>Дератизация</t>
  </si>
  <si>
    <t>5.3.5.</t>
  </si>
  <si>
    <t>Аварийное обслуживание</t>
  </si>
  <si>
    <t>5.3.6.</t>
  </si>
  <si>
    <t>Очистка тех. этажей от мусора со сбором его в тару и отноской в установленное место</t>
  </si>
  <si>
    <t>5.3.7.</t>
  </si>
  <si>
    <t>Электроизмерения</t>
  </si>
  <si>
    <t>5.3.8.</t>
  </si>
  <si>
    <t>Очистка кровли от мусора и грязи</t>
  </si>
  <si>
    <t>5.3.9.</t>
  </si>
  <si>
    <t>Снятие показаний и обслуживание теплосчетчиков</t>
  </si>
  <si>
    <t>5.4.</t>
  </si>
  <si>
    <t>Мелкий ремонт</t>
  </si>
  <si>
    <t>5.4.1.</t>
  </si>
  <si>
    <t>Устранение засоров внутренних канализационных трубопроводов</t>
  </si>
  <si>
    <t>По мере необходимости, но не менее 2-х раз в год</t>
  </si>
  <si>
    <t>5.4.2.</t>
  </si>
  <si>
    <t>Ремонт ВРУ</t>
  </si>
  <si>
    <t>VI.  Прочее</t>
  </si>
  <si>
    <t>6.1.</t>
  </si>
  <si>
    <t>Транспортные расходы</t>
  </si>
  <si>
    <t>Электроэнергия на ОДН</t>
  </si>
  <si>
    <t>6.3.</t>
  </si>
  <si>
    <t>Затраты на охрану труда работников РЭС</t>
  </si>
  <si>
    <t>6.4.</t>
  </si>
  <si>
    <t>Утилизация люминесцентных ламп</t>
  </si>
  <si>
    <t>6.5.</t>
  </si>
  <si>
    <t>Непредвиденные работы по текущему ремонту общего имущества жилого дома</t>
  </si>
  <si>
    <t>6.6.</t>
  </si>
  <si>
    <t>Услуги ООО "РРКЦ"</t>
  </si>
  <si>
    <t>Затраты по управлению домом</t>
  </si>
  <si>
    <t>Итого</t>
  </si>
  <si>
    <t>7.</t>
  </si>
  <si>
    <t>Содержание и текущий ремонт лифта</t>
  </si>
  <si>
    <t>8.</t>
  </si>
  <si>
    <t>Захоронение ТБО (установлен Комиссией по регулированию цен)</t>
  </si>
  <si>
    <t>Холодное водоснабжение на ОДН</t>
  </si>
  <si>
    <t xml:space="preserve">Итого </t>
  </si>
  <si>
    <t>6.2.</t>
  </si>
  <si>
    <r>
      <t>Стоимость на 1 м</t>
    </r>
    <r>
      <rPr>
        <b/>
        <vertAlign val="superscript"/>
        <sz val="9"/>
        <rFont val="Arial Cyr"/>
        <family val="2"/>
        <charset val="204"/>
      </rPr>
      <t xml:space="preserve">2 </t>
    </r>
    <r>
      <rPr>
        <b/>
        <sz val="9"/>
        <rFont val="Arial Cyr"/>
        <family val="2"/>
        <charset val="204"/>
      </rPr>
      <t>общей площади (рублей в месяц) 2022 г. (9,13%)</t>
    </r>
  </si>
  <si>
    <r>
      <t>Стоимость на 1 м</t>
    </r>
    <r>
      <rPr>
        <b/>
        <vertAlign val="superscript"/>
        <sz val="9"/>
        <rFont val="Arial Cyr"/>
        <family val="2"/>
        <charset val="204"/>
      </rPr>
      <t xml:space="preserve">2 </t>
    </r>
    <r>
      <rPr>
        <b/>
        <sz val="9"/>
        <rFont val="Arial Cyr"/>
        <family val="2"/>
        <charset val="204"/>
      </rPr>
      <t>общей площади (рублей в месяц) 2021 г. (4,9%)</t>
    </r>
  </si>
  <si>
    <r>
      <t>Стоимость на 1 м</t>
    </r>
    <r>
      <rPr>
        <b/>
        <vertAlign val="superscript"/>
        <sz val="9"/>
        <rFont val="Arial Cyr"/>
        <family val="2"/>
        <charset val="204"/>
      </rPr>
      <t xml:space="preserve">2 </t>
    </r>
    <r>
      <rPr>
        <b/>
        <sz val="9"/>
        <rFont val="Arial Cyr"/>
        <family val="2"/>
        <charset val="204"/>
      </rPr>
      <t>общей площади (рублей в месяц) 2023 г. (12,79%)</t>
    </r>
  </si>
  <si>
    <r>
      <t>Стоимость на 1 м</t>
    </r>
    <r>
      <rPr>
        <b/>
        <vertAlign val="superscript"/>
        <sz val="9"/>
        <rFont val="Arial Cyr"/>
        <family val="2"/>
        <charset val="204"/>
      </rPr>
      <t xml:space="preserve">2 </t>
    </r>
    <r>
      <rPr>
        <b/>
        <sz val="9"/>
        <rFont val="Arial Cyr"/>
        <family val="2"/>
        <charset val="204"/>
      </rPr>
      <t>общей площади (рублей в месяц) 2024 г. (7,01%)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</si>
</sst>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0"/>
      <name val="Arial Cyr"/>
      <family val="2"/>
      <charset val="204"/>
    </font>
    <font>
      <sz val="9"/>
      <name val="Arial Cyr"/>
      <family val="2"/>
      <charset val="204"/>
    </font>
    <font>
      <b/>
      <sz val="9"/>
      <name val="Times New Roman CYR"/>
      <family val="1"/>
      <charset val="1"/>
    </font>
    <font>
      <b/>
      <vertAlign val="superscript"/>
      <sz val="9"/>
      <name val="Arial Cyr"/>
      <family val="2"/>
      <charset val="204"/>
    </font>
    <font>
      <b/>
      <sz val="9"/>
      <name val="Arial Cyr"/>
      <family val="2"/>
      <charset val="204"/>
    </font>
    <font>
      <vertAlign val="superscript"/>
      <sz val="9"/>
      <name val="Arial Cyr"/>
      <family val="2"/>
      <charset val="204"/>
    </font>
    <font>
      <b/>
      <sz val="9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14" fontId="1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2" fontId="1" fillId="0" borderId="0" xfId="0" applyNumberFormat="1" applyFont="1"/>
    <xf numFmtId="0" fontId="1" fillId="0" borderId="1" xfId="0" applyFont="1" applyBorder="1" applyAlignment="1">
      <alignment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2" fontId="0" fillId="0" borderId="1" xfId="0" applyNumberForma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4" fillId="0" borderId="0" xfId="0" applyNumberFormat="1" applyFont="1"/>
    <xf numFmtId="2" fontId="0" fillId="0" borderId="0" xfId="0" applyNumberFormat="1"/>
    <xf numFmtId="0" fontId="4" fillId="0" borderId="1" xfId="0" applyFont="1" applyBorder="1" applyAlignment="1">
      <alignment horizontal="left" vertical="center"/>
    </xf>
    <xf numFmtId="49" fontId="4" fillId="0" borderId="2" xfId="0" applyNumberFormat="1" applyFont="1" applyBorder="1" applyAlignment="1">
      <alignment vertical="center" wrapText="1"/>
    </xf>
    <xf numFmtId="49" fontId="4" fillId="0" borderId="3" xfId="0" applyNumberFormat="1" applyFont="1" applyBorder="1" applyAlignment="1">
      <alignment vertical="center" wrapText="1"/>
    </xf>
    <xf numFmtId="49" fontId="4" fillId="0" borderId="4" xfId="0" applyNumberFormat="1" applyFont="1" applyBorder="1" applyAlignment="1">
      <alignment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15"/>
  <sheetViews>
    <sheetView windowProtection="1" tabSelected="1" zoomScaleNormal="100" workbookViewId="0">
      <pane xSplit="2" ySplit="1" topLeftCell="C84" activePane="bottomRight" state="frozen"/>
      <selection pane="topRight" activeCell="C1" sqref="C1"/>
      <selection pane="bottomLeft" activeCell="A92" sqref="A92"/>
      <selection pane="bottomRight" activeCell="D113" sqref="D113"/>
    </sheetView>
  </sheetViews>
  <sheetFormatPr defaultRowHeight="12.75"/>
  <cols>
    <col min="1" max="1" width="5.28515625" style="2" bestFit="1" customWidth="1"/>
    <col min="2" max="2" width="56" style="3" bestFit="1" customWidth="1"/>
    <col min="3" max="3" width="14.28515625" style="3" customWidth="1"/>
    <col min="4" max="4" width="12.42578125" style="3" bestFit="1" customWidth="1"/>
    <col min="5" max="8" width="9" style="3" hidden="1" customWidth="1"/>
    <col min="9" max="9" width="9.5703125" style="3" hidden="1" customWidth="1"/>
    <col min="10" max="10" width="15.28515625" style="3" hidden="1" customWidth="1"/>
    <col min="11" max="11" width="15.42578125" style="3" hidden="1" customWidth="1"/>
    <col min="12" max="12" width="13.28515625" style="3" bestFit="1" customWidth="1"/>
    <col min="13" max="13" width="8.85546875" style="3" customWidth="1"/>
    <col min="14" max="14" width="14.140625" style="3" customWidth="1"/>
    <col min="15" max="16" width="8.85546875" style="3" customWidth="1"/>
    <col min="17" max="249" width="8.7109375" style="3"/>
    <col min="250" max="250" width="4.7109375" style="3"/>
    <col min="251" max="251" width="20.28515625" style="3"/>
    <col min="252" max="252" width="15.42578125" style="3"/>
    <col min="253" max="253" width="9.85546875" style="3"/>
    <col min="254" max="1025" width="8.7109375" style="3"/>
  </cols>
  <sheetData>
    <row r="1" spans="1:1024" s="4" customFormat="1" ht="97.5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4</v>
      </c>
      <c r="G1" s="24" t="s">
        <v>4</v>
      </c>
      <c r="H1" s="24" t="s">
        <v>4</v>
      </c>
      <c r="I1" s="24" t="s">
        <v>4</v>
      </c>
      <c r="J1" s="24" t="s">
        <v>237</v>
      </c>
      <c r="K1" s="24" t="s">
        <v>236</v>
      </c>
      <c r="L1" s="24" t="s">
        <v>238</v>
      </c>
      <c r="M1" s="24" t="s">
        <v>239</v>
      </c>
    </row>
    <row r="2" spans="1:1024" ht="13.5">
      <c r="A2" s="5"/>
      <c r="B2" s="6" t="s">
        <v>5</v>
      </c>
      <c r="C2" s="6">
        <v>6072.5</v>
      </c>
      <c r="D2" s="7"/>
      <c r="E2" s="7"/>
      <c r="F2" s="7"/>
      <c r="G2" s="7"/>
      <c r="H2" s="7"/>
      <c r="I2" s="7"/>
      <c r="J2" s="7"/>
      <c r="K2" s="7"/>
      <c r="L2" s="27"/>
      <c r="M2" s="29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12.75" customHeight="1">
      <c r="A3" s="37" t="s">
        <v>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9"/>
      <c r="M3" s="29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>
      <c r="A4" s="5" t="s">
        <v>7</v>
      </c>
      <c r="B4" s="6" t="s">
        <v>8</v>
      </c>
      <c r="C4" s="6"/>
      <c r="D4" s="7">
        <f>M4*12*C$2</f>
        <v>171244.50000000003</v>
      </c>
      <c r="E4" s="7">
        <v>1.37</v>
      </c>
      <c r="F4" s="7">
        <f>E4*1.065</f>
        <v>1.45905</v>
      </c>
      <c r="G4" s="7">
        <v>1.52</v>
      </c>
      <c r="H4" s="7">
        <f>G4*1.0808</f>
        <v>1.6428160000000001</v>
      </c>
      <c r="I4" s="7">
        <f>H4*1.036</f>
        <v>1.7019573760000002</v>
      </c>
      <c r="J4" s="7">
        <f>I4*1.049</f>
        <v>1.7853532874240001</v>
      </c>
      <c r="K4" s="7">
        <f>J4*1.0913</f>
        <v>1.9483560425658113</v>
      </c>
      <c r="L4" s="29">
        <f>K4*1.1279</f>
        <v>2.1975507804099785</v>
      </c>
      <c r="M4" s="29">
        <f>ROUND(L4*1.0701,2)</f>
        <v>2.35</v>
      </c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24">
      <c r="A5" s="5" t="s">
        <v>9</v>
      </c>
      <c r="B5" s="6" t="s">
        <v>10</v>
      </c>
      <c r="C5" s="8" t="s">
        <v>11</v>
      </c>
      <c r="D5" s="7"/>
      <c r="E5" s="7"/>
      <c r="F5" s="7"/>
      <c r="G5" s="7"/>
      <c r="H5" s="7"/>
      <c r="I5" s="7"/>
      <c r="J5" s="7"/>
      <c r="K5" s="7"/>
      <c r="L5" s="28"/>
      <c r="M5" s="29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24">
      <c r="A6" s="5" t="s">
        <v>12</v>
      </c>
      <c r="B6" s="6" t="s">
        <v>13</v>
      </c>
      <c r="C6" s="8" t="s">
        <v>14</v>
      </c>
      <c r="D6" s="7"/>
      <c r="E6" s="7"/>
      <c r="F6" s="7"/>
      <c r="G6" s="7"/>
      <c r="H6" s="7"/>
      <c r="I6" s="7"/>
      <c r="J6" s="7"/>
      <c r="K6" s="7"/>
      <c r="L6" s="28"/>
      <c r="M6" s="29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36">
      <c r="A7" s="9" t="s">
        <v>15</v>
      </c>
      <c r="B7" s="6" t="s">
        <v>16</v>
      </c>
      <c r="C7" s="8" t="s">
        <v>17</v>
      </c>
      <c r="D7" s="7"/>
      <c r="E7" s="7"/>
      <c r="F7" s="7"/>
      <c r="G7" s="7"/>
      <c r="H7" s="7"/>
      <c r="I7" s="7"/>
      <c r="J7" s="7"/>
      <c r="K7" s="7"/>
      <c r="L7" s="28"/>
      <c r="M7" s="29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>
      <c r="A8" s="5" t="s">
        <v>18</v>
      </c>
      <c r="B8" s="6" t="s">
        <v>19</v>
      </c>
      <c r="C8" s="8" t="s">
        <v>17</v>
      </c>
      <c r="D8" s="7"/>
      <c r="E8" s="7"/>
      <c r="F8" s="7"/>
      <c r="G8" s="7"/>
      <c r="H8" s="7"/>
      <c r="I8" s="7"/>
      <c r="J8" s="7"/>
      <c r="K8" s="7"/>
      <c r="L8" s="28"/>
      <c r="M8" s="29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>
      <c r="A9" s="5" t="s">
        <v>20</v>
      </c>
      <c r="B9" s="6" t="s">
        <v>21</v>
      </c>
      <c r="C9" s="8" t="s">
        <v>22</v>
      </c>
      <c r="D9" s="7"/>
      <c r="E9" s="7"/>
      <c r="F9" s="7"/>
      <c r="G9" s="7"/>
      <c r="H9" s="7"/>
      <c r="I9" s="7"/>
      <c r="J9" s="7"/>
      <c r="K9" s="7"/>
      <c r="L9" s="28"/>
      <c r="M9" s="2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>
      <c r="A10" s="5" t="s">
        <v>23</v>
      </c>
      <c r="B10" s="6" t="s">
        <v>24</v>
      </c>
      <c r="C10" s="8" t="s">
        <v>17</v>
      </c>
      <c r="D10" s="7"/>
      <c r="E10" s="7"/>
      <c r="F10" s="7"/>
      <c r="G10" s="7"/>
      <c r="H10" s="7"/>
      <c r="I10" s="7"/>
      <c r="J10" s="7"/>
      <c r="K10" s="7"/>
      <c r="L10" s="28"/>
      <c r="M10" s="29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>
      <c r="A11" s="5" t="s">
        <v>25</v>
      </c>
      <c r="B11" s="6" t="s">
        <v>26</v>
      </c>
      <c r="C11" s="8" t="s">
        <v>27</v>
      </c>
      <c r="D11" s="7"/>
      <c r="E11" s="7"/>
      <c r="F11" s="7"/>
      <c r="G11" s="7"/>
      <c r="H11" s="7"/>
      <c r="I11" s="7"/>
      <c r="J11" s="7"/>
      <c r="K11" s="7"/>
      <c r="L11" s="28"/>
      <c r="M11" s="29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24">
      <c r="A12" s="10" t="s">
        <v>28</v>
      </c>
      <c r="B12" s="11" t="s">
        <v>29</v>
      </c>
      <c r="C12" s="10" t="s">
        <v>14</v>
      </c>
      <c r="D12" s="7"/>
      <c r="E12" s="12"/>
      <c r="F12" s="7"/>
      <c r="G12" s="7"/>
      <c r="H12" s="7"/>
      <c r="I12" s="7"/>
      <c r="J12" s="7"/>
      <c r="K12" s="7"/>
      <c r="L12" s="28"/>
      <c r="M12" s="29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>
      <c r="A13" s="10" t="s">
        <v>30</v>
      </c>
      <c r="B13" s="11" t="s">
        <v>31</v>
      </c>
      <c r="C13" s="10" t="s">
        <v>32</v>
      </c>
      <c r="D13" s="7"/>
      <c r="E13" s="12"/>
      <c r="F13" s="7"/>
      <c r="G13" s="7"/>
      <c r="H13" s="7"/>
      <c r="I13" s="7"/>
      <c r="J13" s="7"/>
      <c r="K13" s="7"/>
      <c r="L13" s="28"/>
      <c r="M13" s="29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12.75" customHeight="1">
      <c r="A14" s="37" t="s">
        <v>33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9"/>
      <c r="M14" s="29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>
      <c r="A15" s="10" t="s">
        <v>34</v>
      </c>
      <c r="B15" s="11" t="s">
        <v>35</v>
      </c>
      <c r="C15" s="10"/>
      <c r="D15" s="7">
        <f>M15*12*C$2</f>
        <v>77970.899999999994</v>
      </c>
      <c r="E15" s="10">
        <v>0.62</v>
      </c>
      <c r="F15" s="7">
        <f>E15*1.065</f>
        <v>0.6603</v>
      </c>
      <c r="G15" s="7">
        <v>0.69</v>
      </c>
      <c r="H15" s="7">
        <f t="shared" ref="H15:H42" si="0">G15*1.0808</f>
        <v>0.74575199999999997</v>
      </c>
      <c r="I15" s="7">
        <f t="shared" ref="I15:I42" si="1">H15*1.036</f>
        <v>0.772599072</v>
      </c>
      <c r="J15" s="7">
        <f t="shared" ref="J15:J42" si="2">I15*1.049</f>
        <v>0.81045642652799998</v>
      </c>
      <c r="K15" s="7">
        <f>J15*1.0913</f>
        <v>0.88445109827000634</v>
      </c>
      <c r="L15" s="29">
        <f t="shared" ref="L15:L42" si="3">K15*1.1279</f>
        <v>0.99757239373874007</v>
      </c>
      <c r="M15" s="29">
        <f>ROUND(L15*1.0701,2)</f>
        <v>1.07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>
      <c r="A16" s="10" t="s">
        <v>36</v>
      </c>
      <c r="B16" s="11" t="s">
        <v>37</v>
      </c>
      <c r="C16" s="10" t="s">
        <v>32</v>
      </c>
      <c r="D16" s="7"/>
      <c r="E16" s="12"/>
      <c r="F16" s="7"/>
      <c r="G16" s="7"/>
      <c r="H16" s="7"/>
      <c r="I16" s="7"/>
      <c r="J16" s="7"/>
      <c r="K16" s="7"/>
      <c r="L16" s="28"/>
      <c r="M16" s="29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>
      <c r="A17" s="10" t="s">
        <v>38</v>
      </c>
      <c r="B17" s="11" t="s">
        <v>39</v>
      </c>
      <c r="C17" s="10" t="s">
        <v>32</v>
      </c>
      <c r="D17" s="7"/>
      <c r="E17" s="12"/>
      <c r="F17" s="7"/>
      <c r="G17" s="7"/>
      <c r="H17" s="7"/>
      <c r="I17" s="7"/>
      <c r="J17" s="7"/>
      <c r="K17" s="7"/>
      <c r="L17" s="28"/>
      <c r="M17" s="29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>
      <c r="A18" s="10" t="s">
        <v>40</v>
      </c>
      <c r="B18" s="11" t="s">
        <v>41</v>
      </c>
      <c r="C18" s="10" t="s">
        <v>32</v>
      </c>
      <c r="D18" s="7"/>
      <c r="E18" s="12"/>
      <c r="F18" s="7"/>
      <c r="G18" s="7"/>
      <c r="H18" s="7"/>
      <c r="I18" s="7"/>
      <c r="J18" s="7"/>
      <c r="K18" s="7"/>
      <c r="L18" s="28"/>
      <c r="M18" s="29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>
      <c r="A19" s="10" t="s">
        <v>42</v>
      </c>
      <c r="B19" s="11" t="s">
        <v>43</v>
      </c>
      <c r="C19" s="10" t="s">
        <v>27</v>
      </c>
      <c r="D19" s="7"/>
      <c r="E19" s="12"/>
      <c r="F19" s="7"/>
      <c r="G19" s="7"/>
      <c r="H19" s="7"/>
      <c r="I19" s="7"/>
      <c r="J19" s="7"/>
      <c r="K19" s="7"/>
      <c r="L19" s="28"/>
      <c r="M19" s="2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>
      <c r="A20" s="10" t="s">
        <v>44</v>
      </c>
      <c r="B20" s="11" t="s">
        <v>45</v>
      </c>
      <c r="C20" s="10" t="s">
        <v>46</v>
      </c>
      <c r="D20" s="7"/>
      <c r="E20" s="12"/>
      <c r="F20" s="7"/>
      <c r="G20" s="7"/>
      <c r="H20" s="7"/>
      <c r="I20" s="7"/>
      <c r="J20" s="7"/>
      <c r="K20" s="7"/>
      <c r="L20" s="28"/>
      <c r="M20" s="29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ht="24">
      <c r="A21" s="10" t="s">
        <v>47</v>
      </c>
      <c r="B21" s="11" t="s">
        <v>48</v>
      </c>
      <c r="C21" s="8" t="s">
        <v>49</v>
      </c>
      <c r="D21" s="7"/>
      <c r="E21" s="12"/>
      <c r="F21" s="7"/>
      <c r="G21" s="7"/>
      <c r="H21" s="7"/>
      <c r="I21" s="7"/>
      <c r="J21" s="7"/>
      <c r="K21" s="7"/>
      <c r="L21" s="28"/>
      <c r="M21" s="29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ht="12.75" customHeight="1">
      <c r="A22" s="37" t="s">
        <v>50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9"/>
      <c r="M22" s="29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>
      <c r="A23" s="5" t="s">
        <v>51</v>
      </c>
      <c r="B23" s="6" t="s">
        <v>52</v>
      </c>
      <c r="C23" s="6"/>
      <c r="D23" s="7">
        <f>M23*12*C$2</f>
        <v>231726.60000000003</v>
      </c>
      <c r="E23" s="7">
        <f>1.58+0.27</f>
        <v>1.85</v>
      </c>
      <c r="F23" s="7">
        <f>E23*1.065</f>
        <v>1.9702500000000001</v>
      </c>
      <c r="G23" s="7">
        <f>F23*1.042</f>
        <v>2.0530005</v>
      </c>
      <c r="H23" s="7">
        <f t="shared" si="0"/>
        <v>2.2188829403999999</v>
      </c>
      <c r="I23" s="7">
        <f t="shared" si="1"/>
        <v>2.2987627262544001</v>
      </c>
      <c r="J23" s="7">
        <f t="shared" si="2"/>
        <v>2.4114020998408656</v>
      </c>
      <c r="K23" s="7">
        <f>J23*1.0913</f>
        <v>2.6315631115563365</v>
      </c>
      <c r="L23" s="29">
        <f t="shared" si="3"/>
        <v>2.9681400335243917</v>
      </c>
      <c r="M23" s="29">
        <f>ROUND(L23*1.0701,2)</f>
        <v>3.18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>
      <c r="A24" s="5" t="s">
        <v>53</v>
      </c>
      <c r="B24" s="6" t="s">
        <v>54</v>
      </c>
      <c r="C24" s="6"/>
      <c r="D24" s="7"/>
      <c r="E24" s="7"/>
      <c r="F24" s="7"/>
      <c r="G24" s="7"/>
      <c r="H24" s="7"/>
      <c r="I24" s="7"/>
      <c r="J24" s="7"/>
      <c r="K24" s="7"/>
      <c r="L24" s="28"/>
      <c r="M24" s="29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ht="24">
      <c r="A25" s="13" t="s">
        <v>55</v>
      </c>
      <c r="B25" s="6" t="s">
        <v>56</v>
      </c>
      <c r="C25" s="8" t="s">
        <v>57</v>
      </c>
      <c r="D25" s="7"/>
      <c r="E25" s="7"/>
      <c r="F25" s="7"/>
      <c r="G25" s="7"/>
      <c r="H25" s="7"/>
      <c r="I25" s="7"/>
      <c r="J25" s="7"/>
      <c r="K25" s="7"/>
      <c r="L25" s="28"/>
      <c r="M25" s="29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ht="36">
      <c r="A26" s="5" t="s">
        <v>58</v>
      </c>
      <c r="B26" s="6" t="s">
        <v>59</v>
      </c>
      <c r="C26" s="8" t="s">
        <v>60</v>
      </c>
      <c r="D26" s="7"/>
      <c r="E26" s="7"/>
      <c r="F26" s="7"/>
      <c r="G26" s="7"/>
      <c r="H26" s="7"/>
      <c r="I26" s="7"/>
      <c r="J26" s="7"/>
      <c r="K26" s="7"/>
      <c r="L26" s="28"/>
      <c r="M26" s="29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ht="36">
      <c r="A27" s="5" t="s">
        <v>61</v>
      </c>
      <c r="B27" s="6" t="s">
        <v>62</v>
      </c>
      <c r="C27" s="8" t="s">
        <v>63</v>
      </c>
      <c r="D27" s="7"/>
      <c r="E27" s="7"/>
      <c r="F27" s="7"/>
      <c r="G27" s="7"/>
      <c r="H27" s="7"/>
      <c r="I27" s="7"/>
      <c r="J27" s="7"/>
      <c r="K27" s="7"/>
      <c r="L27" s="28"/>
      <c r="M27" s="29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ht="36">
      <c r="A28" s="5" t="s">
        <v>64</v>
      </c>
      <c r="B28" s="6" t="s">
        <v>65</v>
      </c>
      <c r="C28" s="8" t="s">
        <v>66</v>
      </c>
      <c r="D28" s="7"/>
      <c r="E28" s="7"/>
      <c r="F28" s="7"/>
      <c r="G28" s="7"/>
      <c r="H28" s="7"/>
      <c r="I28" s="7"/>
      <c r="J28" s="7"/>
      <c r="K28" s="7"/>
      <c r="L28" s="28"/>
      <c r="M28" s="29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ht="36">
      <c r="A29" s="5" t="s">
        <v>67</v>
      </c>
      <c r="B29" s="6" t="s">
        <v>68</v>
      </c>
      <c r="C29" s="8" t="s">
        <v>69</v>
      </c>
      <c r="D29" s="7"/>
      <c r="E29" s="7"/>
      <c r="F29" s="7"/>
      <c r="G29" s="7"/>
      <c r="H29" s="7"/>
      <c r="I29" s="7"/>
      <c r="J29" s="7"/>
      <c r="K29" s="7"/>
      <c r="L29" s="28"/>
      <c r="M29" s="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>
      <c r="A30" s="5" t="s">
        <v>70</v>
      </c>
      <c r="B30" s="6" t="s">
        <v>71</v>
      </c>
      <c r="C30" s="8" t="s">
        <v>72</v>
      </c>
      <c r="D30" s="7"/>
      <c r="E30" s="7"/>
      <c r="F30" s="7"/>
      <c r="G30" s="7"/>
      <c r="H30" s="7"/>
      <c r="I30" s="7"/>
      <c r="J30" s="7"/>
      <c r="K30" s="7"/>
      <c r="L30" s="28"/>
      <c r="M30" s="29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>
      <c r="A31" s="5" t="s">
        <v>73</v>
      </c>
      <c r="B31" s="6" t="s">
        <v>74</v>
      </c>
      <c r="C31" s="8"/>
      <c r="D31" s="7"/>
      <c r="E31" s="7"/>
      <c r="F31" s="7"/>
      <c r="G31" s="7"/>
      <c r="H31" s="7"/>
      <c r="I31" s="7"/>
      <c r="J31" s="7"/>
      <c r="K31" s="7"/>
      <c r="L31" s="28"/>
      <c r="M31" s="29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</row>
    <row r="32" spans="1:1024">
      <c r="A32" s="5" t="s">
        <v>75</v>
      </c>
      <c r="B32" s="6" t="s">
        <v>76</v>
      </c>
      <c r="C32" s="8" t="s">
        <v>77</v>
      </c>
      <c r="D32" s="7"/>
      <c r="E32" s="7"/>
      <c r="F32" s="7"/>
      <c r="G32" s="7"/>
      <c r="H32" s="7"/>
      <c r="I32" s="7"/>
      <c r="J32" s="7"/>
      <c r="K32" s="7"/>
      <c r="L32" s="28"/>
      <c r="M32" s="29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</row>
    <row r="33" spans="1:1024" ht="36">
      <c r="A33" s="5" t="s">
        <v>78</v>
      </c>
      <c r="B33" s="6" t="s">
        <v>79</v>
      </c>
      <c r="C33" s="8" t="s">
        <v>80</v>
      </c>
      <c r="D33" s="7"/>
      <c r="E33" s="7"/>
      <c r="F33" s="7"/>
      <c r="G33" s="7"/>
      <c r="H33" s="7"/>
      <c r="I33" s="7"/>
      <c r="J33" s="7"/>
      <c r="K33" s="7"/>
      <c r="L33" s="28"/>
      <c r="M33" s="29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ht="36">
      <c r="A34" s="5" t="s">
        <v>81</v>
      </c>
      <c r="B34" s="6" t="s">
        <v>82</v>
      </c>
      <c r="C34" s="8" t="s">
        <v>83</v>
      </c>
      <c r="D34" s="7"/>
      <c r="E34" s="7"/>
      <c r="F34" s="7"/>
      <c r="G34" s="7"/>
      <c r="H34" s="7"/>
      <c r="I34" s="7"/>
      <c r="J34" s="7"/>
      <c r="K34" s="7"/>
      <c r="L34" s="28"/>
      <c r="M34" s="29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>
      <c r="A35" s="5" t="s">
        <v>84</v>
      </c>
      <c r="B35" s="6" t="s">
        <v>71</v>
      </c>
      <c r="C35" s="8" t="s">
        <v>72</v>
      </c>
      <c r="D35" s="7"/>
      <c r="E35" s="7"/>
      <c r="F35" s="7"/>
      <c r="G35" s="7"/>
      <c r="H35" s="7"/>
      <c r="I35" s="7"/>
      <c r="J35" s="7"/>
      <c r="K35" s="7"/>
      <c r="L35" s="28"/>
      <c r="M35" s="29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>
      <c r="A36" s="5" t="s">
        <v>85</v>
      </c>
      <c r="B36" s="6" t="s">
        <v>86</v>
      </c>
      <c r="C36" s="8" t="s">
        <v>77</v>
      </c>
      <c r="D36" s="7"/>
      <c r="E36" s="7"/>
      <c r="F36" s="7"/>
      <c r="G36" s="7"/>
      <c r="H36" s="7"/>
      <c r="I36" s="7"/>
      <c r="J36" s="7"/>
      <c r="K36" s="7"/>
      <c r="L36" s="28"/>
      <c r="M36" s="29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>
      <c r="A37" s="13" t="s">
        <v>87</v>
      </c>
      <c r="B37" s="6" t="s">
        <v>88</v>
      </c>
      <c r="C37" s="8" t="s">
        <v>77</v>
      </c>
      <c r="D37" s="7"/>
      <c r="E37" s="7"/>
      <c r="F37" s="7"/>
      <c r="G37" s="7"/>
      <c r="H37" s="7"/>
      <c r="I37" s="7"/>
      <c r="J37" s="7"/>
      <c r="K37" s="7"/>
      <c r="L37" s="28"/>
      <c r="M37" s="29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>
      <c r="A38" s="13" t="s">
        <v>89</v>
      </c>
      <c r="B38" s="6" t="s">
        <v>90</v>
      </c>
      <c r="C38" s="8"/>
      <c r="D38" s="7"/>
      <c r="E38" s="7"/>
      <c r="F38" s="7"/>
      <c r="G38" s="7"/>
      <c r="H38" s="7"/>
      <c r="I38" s="7"/>
      <c r="J38" s="7"/>
      <c r="K38" s="7"/>
      <c r="L38" s="28"/>
      <c r="M38" s="29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 ht="36">
      <c r="A39" s="5" t="s">
        <v>91</v>
      </c>
      <c r="B39" s="6" t="s">
        <v>92</v>
      </c>
      <c r="C39" s="8" t="s">
        <v>93</v>
      </c>
      <c r="D39" s="7"/>
      <c r="E39" s="7"/>
      <c r="F39" s="7"/>
      <c r="G39" s="7"/>
      <c r="H39" s="7"/>
      <c r="I39" s="7"/>
      <c r="J39" s="7"/>
      <c r="K39" s="7"/>
      <c r="L39" s="28"/>
      <c r="M39" s="2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>
      <c r="A40" s="5" t="s">
        <v>94</v>
      </c>
      <c r="B40" s="6" t="s">
        <v>95</v>
      </c>
      <c r="C40" s="8" t="s">
        <v>96</v>
      </c>
      <c r="D40" s="7">
        <f>M40*12*C$2</f>
        <v>18217.5</v>
      </c>
      <c r="E40" s="7">
        <v>0.14000000000000001</v>
      </c>
      <c r="F40" s="7">
        <f>E40*1.065</f>
        <v>0.14910000000000001</v>
      </c>
      <c r="G40" s="7">
        <v>0.16</v>
      </c>
      <c r="H40" s="7">
        <f t="shared" si="0"/>
        <v>0.172928</v>
      </c>
      <c r="I40" s="7">
        <f t="shared" si="1"/>
        <v>0.17915340800000001</v>
      </c>
      <c r="J40" s="7">
        <f t="shared" si="2"/>
        <v>0.18793192499200001</v>
      </c>
      <c r="K40" s="7">
        <f>J40*1.0913</f>
        <v>0.20509010974376959</v>
      </c>
      <c r="L40" s="29">
        <f t="shared" si="3"/>
        <v>0.23132113477999772</v>
      </c>
      <c r="M40" s="29">
        <f>ROUND(L40*1.0701,2)</f>
        <v>0.25</v>
      </c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4" ht="12.75" customHeight="1">
      <c r="A41" s="37" t="s">
        <v>97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9"/>
      <c r="M41" s="29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</row>
    <row r="42" spans="1:1024" ht="24">
      <c r="A42" s="26" t="s">
        <v>98</v>
      </c>
      <c r="B42" s="22" t="s">
        <v>99</v>
      </c>
      <c r="C42" s="26"/>
      <c r="D42" s="7">
        <f>M42*12*C$2</f>
        <v>259417.19999999998</v>
      </c>
      <c r="E42" s="14">
        <v>2.0699999999999998</v>
      </c>
      <c r="F42" s="7">
        <f>E42*1.065</f>
        <v>2.2045499999999998</v>
      </c>
      <c r="G42" s="7">
        <v>2.2999999999999998</v>
      </c>
      <c r="H42" s="7">
        <f t="shared" si="0"/>
        <v>2.4858399999999996</v>
      </c>
      <c r="I42" s="7">
        <f t="shared" si="1"/>
        <v>2.5753302399999995</v>
      </c>
      <c r="J42" s="7">
        <f t="shared" si="2"/>
        <v>2.7015214217599994</v>
      </c>
      <c r="K42" s="7">
        <f>J42*1.0913</f>
        <v>2.9481703275666873</v>
      </c>
      <c r="L42" s="29">
        <f t="shared" si="3"/>
        <v>3.3252413124624662</v>
      </c>
      <c r="M42" s="29">
        <f>ROUND(L42*1.0701,2)</f>
        <v>3.56</v>
      </c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</row>
    <row r="43" spans="1:1024">
      <c r="A43" s="26" t="s">
        <v>100</v>
      </c>
      <c r="B43" s="22" t="s">
        <v>101</v>
      </c>
      <c r="C43" s="26"/>
      <c r="D43" s="7"/>
      <c r="E43" s="26"/>
      <c r="F43" s="7"/>
      <c r="G43" s="7"/>
      <c r="H43" s="7"/>
      <c r="I43" s="7"/>
      <c r="J43" s="7"/>
      <c r="K43" s="7"/>
      <c r="L43" s="28"/>
      <c r="M43" s="29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</row>
    <row r="44" spans="1:1024">
      <c r="A44" s="15" t="s">
        <v>102</v>
      </c>
      <c r="B44" s="16" t="s">
        <v>103</v>
      </c>
      <c r="C44" s="15" t="s">
        <v>104</v>
      </c>
      <c r="D44" s="7"/>
      <c r="E44" s="6"/>
      <c r="F44" s="7"/>
      <c r="G44" s="7"/>
      <c r="H44" s="7"/>
      <c r="I44" s="7"/>
      <c r="J44" s="7"/>
      <c r="K44" s="7"/>
      <c r="L44" s="28"/>
      <c r="M44" s="29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</row>
    <row r="45" spans="1:1024">
      <c r="A45" s="15" t="s">
        <v>105</v>
      </c>
      <c r="B45" s="16" t="s">
        <v>106</v>
      </c>
      <c r="C45" s="15" t="s">
        <v>22</v>
      </c>
      <c r="D45" s="7"/>
      <c r="E45" s="6"/>
      <c r="F45" s="7"/>
      <c r="G45" s="7"/>
      <c r="H45" s="7"/>
      <c r="I45" s="7"/>
      <c r="J45" s="7"/>
      <c r="K45" s="7"/>
      <c r="L45" s="28"/>
      <c r="M45" s="29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</row>
    <row r="46" spans="1:1024">
      <c r="A46" s="26" t="s">
        <v>107</v>
      </c>
      <c r="B46" s="22" t="s">
        <v>108</v>
      </c>
      <c r="C46" s="26"/>
      <c r="D46" s="7"/>
      <c r="E46" s="26"/>
      <c r="F46" s="7"/>
      <c r="G46" s="7"/>
      <c r="H46" s="7"/>
      <c r="I46" s="7"/>
      <c r="J46" s="7"/>
      <c r="K46" s="7"/>
      <c r="L46" s="28"/>
      <c r="M46" s="29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</row>
    <row r="47" spans="1:1024" ht="24">
      <c r="A47" s="26" t="s">
        <v>109</v>
      </c>
      <c r="B47" s="16" t="s">
        <v>110</v>
      </c>
      <c r="C47" s="15" t="s">
        <v>49</v>
      </c>
      <c r="D47" s="7"/>
      <c r="E47" s="26"/>
      <c r="F47" s="7"/>
      <c r="G47" s="7"/>
      <c r="H47" s="7"/>
      <c r="I47" s="7"/>
      <c r="J47" s="7"/>
      <c r="K47" s="7"/>
      <c r="L47" s="28"/>
      <c r="M47" s="29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</row>
    <row r="48" spans="1:1024">
      <c r="A48" s="15" t="s">
        <v>111</v>
      </c>
      <c r="B48" s="16" t="s">
        <v>112</v>
      </c>
      <c r="C48" s="15" t="s">
        <v>17</v>
      </c>
      <c r="D48" s="7"/>
      <c r="E48" s="6"/>
      <c r="F48" s="7"/>
      <c r="G48" s="7"/>
      <c r="H48" s="7"/>
      <c r="I48" s="7"/>
      <c r="J48" s="7"/>
      <c r="K48" s="7"/>
      <c r="L48" s="28"/>
      <c r="M48" s="29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  <c r="AMG48"/>
      <c r="AMH48"/>
      <c r="AMI48"/>
      <c r="AMJ48"/>
    </row>
    <row r="49" spans="1:1024" ht="24">
      <c r="A49" s="15" t="s">
        <v>113</v>
      </c>
      <c r="B49" s="16" t="s">
        <v>114</v>
      </c>
      <c r="C49" s="15" t="s">
        <v>49</v>
      </c>
      <c r="D49" s="7"/>
      <c r="E49" s="6"/>
      <c r="F49" s="7"/>
      <c r="G49" s="7"/>
      <c r="H49" s="7"/>
      <c r="I49" s="7"/>
      <c r="J49" s="7"/>
      <c r="K49" s="7"/>
      <c r="L49" s="28"/>
      <c r="M49" s="2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</row>
    <row r="50" spans="1:1024" ht="24">
      <c r="A50" s="15" t="s">
        <v>115</v>
      </c>
      <c r="B50" s="16" t="s">
        <v>116</v>
      </c>
      <c r="C50" s="15" t="s">
        <v>49</v>
      </c>
      <c r="D50" s="7"/>
      <c r="E50" s="6"/>
      <c r="F50" s="7"/>
      <c r="G50" s="7"/>
      <c r="H50" s="7"/>
      <c r="I50" s="7"/>
      <c r="J50" s="7"/>
      <c r="K50" s="7"/>
      <c r="L50" s="28"/>
      <c r="M50" s="29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</row>
    <row r="51" spans="1:1024" ht="24">
      <c r="A51" s="15" t="s">
        <v>117</v>
      </c>
      <c r="B51" s="16" t="s">
        <v>118</v>
      </c>
      <c r="C51" s="15" t="s">
        <v>49</v>
      </c>
      <c r="D51" s="7"/>
      <c r="E51" s="6"/>
      <c r="F51" s="7"/>
      <c r="G51" s="7"/>
      <c r="H51" s="7"/>
      <c r="I51" s="7"/>
      <c r="J51" s="7"/>
      <c r="K51" s="7"/>
      <c r="L51" s="28"/>
      <c r="M51" s="29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</row>
    <row r="52" spans="1:1024" ht="24">
      <c r="A52" s="15" t="s">
        <v>119</v>
      </c>
      <c r="B52" s="16" t="s">
        <v>120</v>
      </c>
      <c r="C52" s="15" t="s">
        <v>49</v>
      </c>
      <c r="D52" s="7"/>
      <c r="E52" s="6"/>
      <c r="F52" s="7"/>
      <c r="G52" s="7"/>
      <c r="H52" s="7"/>
      <c r="I52" s="7"/>
      <c r="J52" s="7"/>
      <c r="K52" s="7"/>
      <c r="L52" s="28"/>
      <c r="M52" s="29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</row>
    <row r="53" spans="1:1024">
      <c r="A53" s="26" t="s">
        <v>121</v>
      </c>
      <c r="B53" s="22" t="s">
        <v>122</v>
      </c>
      <c r="C53" s="26"/>
      <c r="D53" s="7"/>
      <c r="E53" s="26"/>
      <c r="F53" s="7"/>
      <c r="G53" s="7"/>
      <c r="H53" s="7"/>
      <c r="I53" s="7"/>
      <c r="J53" s="7"/>
      <c r="K53" s="7"/>
      <c r="L53" s="28"/>
      <c r="M53" s="29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</row>
    <row r="54" spans="1:1024">
      <c r="A54" s="15" t="s">
        <v>123</v>
      </c>
      <c r="B54" s="16" t="s">
        <v>124</v>
      </c>
      <c r="C54" s="15" t="s">
        <v>125</v>
      </c>
      <c r="D54" s="7"/>
      <c r="E54" s="6"/>
      <c r="F54" s="7"/>
      <c r="G54" s="7"/>
      <c r="H54" s="7"/>
      <c r="I54" s="7"/>
      <c r="J54" s="7"/>
      <c r="K54" s="7"/>
      <c r="L54" s="28"/>
      <c r="M54" s="29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  <c r="AMG54"/>
      <c r="AMH54"/>
      <c r="AMI54"/>
      <c r="AMJ54"/>
    </row>
    <row r="55" spans="1:1024">
      <c r="A55" s="15" t="s">
        <v>126</v>
      </c>
      <c r="B55" s="16" t="s">
        <v>127</v>
      </c>
      <c r="C55" s="15" t="s">
        <v>125</v>
      </c>
      <c r="D55" s="7"/>
      <c r="E55" s="6"/>
      <c r="F55" s="7"/>
      <c r="G55" s="7"/>
      <c r="H55" s="7"/>
      <c r="I55" s="7"/>
      <c r="J55" s="7"/>
      <c r="K55" s="7"/>
      <c r="L55" s="28"/>
      <c r="M55" s="29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  <c r="AMG55"/>
      <c r="AMH55"/>
      <c r="AMI55"/>
      <c r="AMJ55"/>
    </row>
    <row r="56" spans="1:1024" ht="24">
      <c r="A56" s="15" t="s">
        <v>128</v>
      </c>
      <c r="B56" s="16" t="s">
        <v>129</v>
      </c>
      <c r="C56" s="15" t="s">
        <v>49</v>
      </c>
      <c r="D56" s="7"/>
      <c r="E56" s="6"/>
      <c r="F56" s="7"/>
      <c r="G56" s="7"/>
      <c r="H56" s="7"/>
      <c r="I56" s="7"/>
      <c r="J56" s="7"/>
      <c r="K56" s="7"/>
      <c r="L56" s="28"/>
      <c r="M56" s="29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  <c r="AMG56"/>
      <c r="AMH56"/>
      <c r="AMI56"/>
      <c r="AMJ56"/>
    </row>
    <row r="57" spans="1:1024" ht="24">
      <c r="A57" s="15" t="s">
        <v>130</v>
      </c>
      <c r="B57" s="16" t="s">
        <v>131</v>
      </c>
      <c r="C57" s="15" t="s">
        <v>49</v>
      </c>
      <c r="D57" s="7"/>
      <c r="E57" s="6"/>
      <c r="F57" s="7"/>
      <c r="G57" s="7"/>
      <c r="H57" s="7"/>
      <c r="I57" s="7"/>
      <c r="J57" s="7"/>
      <c r="K57" s="7"/>
      <c r="L57" s="28"/>
      <c r="M57" s="29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  <c r="AMF57"/>
      <c r="AMG57"/>
      <c r="AMH57"/>
      <c r="AMI57"/>
      <c r="AMJ57"/>
    </row>
    <row r="58" spans="1:1024" ht="24">
      <c r="A58" s="15" t="s">
        <v>132</v>
      </c>
      <c r="B58" s="16" t="s">
        <v>133</v>
      </c>
      <c r="C58" s="15" t="s">
        <v>49</v>
      </c>
      <c r="D58" s="7"/>
      <c r="E58" s="6"/>
      <c r="F58" s="7"/>
      <c r="G58" s="7"/>
      <c r="H58" s="7"/>
      <c r="I58" s="7"/>
      <c r="J58" s="7"/>
      <c r="K58" s="7"/>
      <c r="L58" s="28"/>
      <c r="M58" s="29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  <c r="AME58"/>
      <c r="AMF58"/>
      <c r="AMG58"/>
      <c r="AMH58"/>
      <c r="AMI58"/>
      <c r="AMJ58"/>
    </row>
    <row r="59" spans="1:1024" ht="24">
      <c r="A59" s="15" t="s">
        <v>134</v>
      </c>
      <c r="B59" s="16" t="s">
        <v>135</v>
      </c>
      <c r="C59" s="15" t="s">
        <v>49</v>
      </c>
      <c r="D59" s="7"/>
      <c r="E59" s="6"/>
      <c r="F59" s="7"/>
      <c r="G59" s="7"/>
      <c r="H59" s="7"/>
      <c r="I59" s="7"/>
      <c r="J59" s="7"/>
      <c r="K59" s="7"/>
      <c r="L59" s="28"/>
      <c r="M59" s="2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  <c r="AME59"/>
      <c r="AMF59"/>
      <c r="AMG59"/>
      <c r="AMH59"/>
      <c r="AMI59"/>
      <c r="AMJ59"/>
    </row>
    <row r="60" spans="1:1024">
      <c r="A60" s="15" t="s">
        <v>136</v>
      </c>
      <c r="B60" s="16" t="s">
        <v>137</v>
      </c>
      <c r="C60" s="15" t="s">
        <v>17</v>
      </c>
      <c r="D60" s="7"/>
      <c r="E60" s="6"/>
      <c r="F60" s="7"/>
      <c r="G60" s="7"/>
      <c r="H60" s="7"/>
      <c r="I60" s="7"/>
      <c r="J60" s="7"/>
      <c r="K60" s="7"/>
      <c r="L60" s="28"/>
      <c r="M60" s="29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  <c r="AMD60"/>
      <c r="AME60"/>
      <c r="AMF60"/>
      <c r="AMG60"/>
      <c r="AMH60"/>
      <c r="AMI60"/>
      <c r="AMJ60"/>
    </row>
    <row r="61" spans="1:1024">
      <c r="A61" s="15" t="s">
        <v>138</v>
      </c>
      <c r="B61" s="16" t="s">
        <v>139</v>
      </c>
      <c r="C61" s="15" t="s">
        <v>125</v>
      </c>
      <c r="D61" s="7"/>
      <c r="E61" s="6"/>
      <c r="F61" s="7"/>
      <c r="G61" s="7"/>
      <c r="H61" s="7"/>
      <c r="I61" s="7"/>
      <c r="J61" s="7"/>
      <c r="K61" s="7"/>
      <c r="L61" s="28"/>
      <c r="M61" s="29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  <c r="AME61"/>
      <c r="AMF61"/>
      <c r="AMG61"/>
      <c r="AMH61"/>
      <c r="AMI61"/>
      <c r="AMJ61"/>
    </row>
    <row r="62" spans="1:1024">
      <c r="A62" s="15" t="s">
        <v>140</v>
      </c>
      <c r="B62" s="16" t="s">
        <v>141</v>
      </c>
      <c r="C62" s="15" t="s">
        <v>17</v>
      </c>
      <c r="D62" s="7"/>
      <c r="E62" s="6"/>
      <c r="F62" s="7"/>
      <c r="G62" s="7"/>
      <c r="H62" s="7"/>
      <c r="I62" s="7"/>
      <c r="J62" s="7"/>
      <c r="K62" s="7"/>
      <c r="L62" s="28"/>
      <c r="M62" s="29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  <c r="AMC62"/>
      <c r="AMD62"/>
      <c r="AME62"/>
      <c r="AMF62"/>
      <c r="AMG62"/>
      <c r="AMH62"/>
      <c r="AMI62"/>
      <c r="AMJ62"/>
    </row>
    <row r="63" spans="1:1024">
      <c r="A63" s="26" t="s">
        <v>142</v>
      </c>
      <c r="B63" s="22" t="s">
        <v>143</v>
      </c>
      <c r="C63" s="26"/>
      <c r="D63" s="7"/>
      <c r="E63" s="26"/>
      <c r="F63" s="7"/>
      <c r="G63" s="7"/>
      <c r="H63" s="7"/>
      <c r="I63" s="7"/>
      <c r="J63" s="7"/>
      <c r="K63" s="7"/>
      <c r="L63" s="28"/>
      <c r="M63" s="29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  <c r="AME63"/>
      <c r="AMF63"/>
      <c r="AMG63"/>
      <c r="AMH63"/>
      <c r="AMI63"/>
      <c r="AMJ63"/>
    </row>
    <row r="64" spans="1:1024" ht="24">
      <c r="A64" s="15" t="s">
        <v>144</v>
      </c>
      <c r="B64" s="16" t="s">
        <v>145</v>
      </c>
      <c r="C64" s="15" t="s">
        <v>49</v>
      </c>
      <c r="D64" s="7"/>
      <c r="E64" s="15"/>
      <c r="F64" s="7"/>
      <c r="G64" s="7"/>
      <c r="H64" s="7"/>
      <c r="I64" s="7"/>
      <c r="J64" s="7"/>
      <c r="K64" s="7"/>
      <c r="L64" s="28"/>
      <c r="M64" s="29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  <c r="AME64"/>
      <c r="AMF64"/>
      <c r="AMG64"/>
      <c r="AMH64"/>
      <c r="AMI64"/>
      <c r="AMJ64"/>
    </row>
    <row r="65" spans="1:1024">
      <c r="A65" s="15" t="s">
        <v>146</v>
      </c>
      <c r="B65" s="16" t="s">
        <v>147</v>
      </c>
      <c r="C65" s="15" t="s">
        <v>125</v>
      </c>
      <c r="D65" s="7"/>
      <c r="E65" s="15"/>
      <c r="F65" s="7"/>
      <c r="G65" s="7"/>
      <c r="H65" s="7"/>
      <c r="I65" s="7"/>
      <c r="J65" s="7"/>
      <c r="K65" s="7"/>
      <c r="L65" s="28"/>
      <c r="M65" s="29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  <c r="AMC65"/>
      <c r="AMD65"/>
      <c r="AME65"/>
      <c r="AMF65"/>
      <c r="AMG65"/>
      <c r="AMH65"/>
      <c r="AMI65"/>
      <c r="AMJ65"/>
    </row>
    <row r="66" spans="1:1024" ht="24">
      <c r="A66" s="15" t="s">
        <v>148</v>
      </c>
      <c r="B66" s="16" t="s">
        <v>149</v>
      </c>
      <c r="C66" s="15" t="s">
        <v>49</v>
      </c>
      <c r="D66" s="7"/>
      <c r="E66" s="15"/>
      <c r="F66" s="7"/>
      <c r="G66" s="7"/>
      <c r="H66" s="7"/>
      <c r="I66" s="7"/>
      <c r="J66" s="7"/>
      <c r="K66" s="7"/>
      <c r="L66" s="28"/>
      <c r="M66" s="29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  <c r="ACK66"/>
      <c r="ACL66"/>
      <c r="ACM66"/>
      <c r="ACN66"/>
      <c r="ACO66"/>
      <c r="ACP66"/>
      <c r="ACQ66"/>
      <c r="ACR66"/>
      <c r="ACS66"/>
      <c r="ACT66"/>
      <c r="ACU66"/>
      <c r="ACV66"/>
      <c r="ACW66"/>
      <c r="ACX66"/>
      <c r="ACY66"/>
      <c r="ACZ66"/>
      <c r="ADA66"/>
      <c r="ADB66"/>
      <c r="ADC66"/>
      <c r="ADD66"/>
      <c r="ADE66"/>
      <c r="ADF66"/>
      <c r="ADG66"/>
      <c r="ADH66"/>
      <c r="ADI66"/>
      <c r="ADJ66"/>
      <c r="ADK66"/>
      <c r="ADL66"/>
      <c r="ADM66"/>
      <c r="ADN66"/>
      <c r="ADO66"/>
      <c r="ADP66"/>
      <c r="ADQ66"/>
      <c r="ADR66"/>
      <c r="ADS66"/>
      <c r="ADT66"/>
      <c r="ADU66"/>
      <c r="ADV66"/>
      <c r="ADW66"/>
      <c r="ADX66"/>
      <c r="ADY66"/>
      <c r="ADZ66"/>
      <c r="AEA66"/>
      <c r="AEB66"/>
      <c r="AEC66"/>
      <c r="AED66"/>
      <c r="AEE66"/>
      <c r="AEF66"/>
      <c r="AEG66"/>
      <c r="AEH66"/>
      <c r="AEI66"/>
      <c r="AEJ66"/>
      <c r="AEK66"/>
      <c r="AEL66"/>
      <c r="AEM66"/>
      <c r="AEN66"/>
      <c r="AEO66"/>
      <c r="AEP66"/>
      <c r="AEQ66"/>
      <c r="AER66"/>
      <c r="AES66"/>
      <c r="AET66"/>
      <c r="AEU66"/>
      <c r="AEV66"/>
      <c r="AEW66"/>
      <c r="AEX66"/>
      <c r="AEY66"/>
      <c r="AEZ66"/>
      <c r="AFA66"/>
      <c r="AFB66"/>
      <c r="AFC66"/>
      <c r="AFD66"/>
      <c r="AFE66"/>
      <c r="AFF66"/>
      <c r="AFG66"/>
      <c r="AFH66"/>
      <c r="AFI66"/>
      <c r="AFJ66"/>
      <c r="AFK66"/>
      <c r="AFL66"/>
      <c r="AFM66"/>
      <c r="AFN66"/>
      <c r="AFO66"/>
      <c r="AFP66"/>
      <c r="AFQ66"/>
      <c r="AFR66"/>
      <c r="AFS66"/>
      <c r="AFT66"/>
      <c r="AFU66"/>
      <c r="AFV66"/>
      <c r="AFW66"/>
      <c r="AFX66"/>
      <c r="AFY66"/>
      <c r="AFZ66"/>
      <c r="AGA66"/>
      <c r="AGB66"/>
      <c r="AGC66"/>
      <c r="AGD66"/>
      <c r="AGE66"/>
      <c r="AGF66"/>
      <c r="AGG66"/>
      <c r="AGH66"/>
      <c r="AGI66"/>
      <c r="AGJ66"/>
      <c r="AGK66"/>
      <c r="AGL66"/>
      <c r="AGM66"/>
      <c r="AGN66"/>
      <c r="AGO66"/>
      <c r="AGP66"/>
      <c r="AGQ66"/>
      <c r="AGR66"/>
      <c r="AGS66"/>
      <c r="AGT66"/>
      <c r="AGU66"/>
      <c r="AGV66"/>
      <c r="AGW66"/>
      <c r="AGX66"/>
      <c r="AGY66"/>
      <c r="AGZ66"/>
      <c r="AHA66"/>
      <c r="AHB66"/>
      <c r="AHC66"/>
      <c r="AHD66"/>
      <c r="AHE66"/>
      <c r="AHF66"/>
      <c r="AHG66"/>
      <c r="AHH66"/>
      <c r="AHI66"/>
      <c r="AHJ66"/>
      <c r="AHK66"/>
      <c r="AHL66"/>
      <c r="AHM66"/>
      <c r="AHN66"/>
      <c r="AHO66"/>
      <c r="AHP66"/>
      <c r="AHQ66"/>
      <c r="AHR66"/>
      <c r="AHS66"/>
      <c r="AHT66"/>
      <c r="AHU66"/>
      <c r="AHV66"/>
      <c r="AHW66"/>
      <c r="AHX66"/>
      <c r="AHY66"/>
      <c r="AHZ66"/>
      <c r="AIA66"/>
      <c r="AIB66"/>
      <c r="AIC66"/>
      <c r="AID66"/>
      <c r="AIE66"/>
      <c r="AIF66"/>
      <c r="AIG66"/>
      <c r="AIH66"/>
      <c r="AII66"/>
      <c r="AIJ66"/>
      <c r="AIK66"/>
      <c r="AIL66"/>
      <c r="AIM66"/>
      <c r="AIN66"/>
      <c r="AIO66"/>
      <c r="AIP66"/>
      <c r="AIQ66"/>
      <c r="AIR66"/>
      <c r="AIS66"/>
      <c r="AIT66"/>
      <c r="AIU66"/>
      <c r="AIV66"/>
      <c r="AIW66"/>
      <c r="AIX66"/>
      <c r="AIY66"/>
      <c r="AIZ66"/>
      <c r="AJA66"/>
      <c r="AJB66"/>
      <c r="AJC66"/>
      <c r="AJD66"/>
      <c r="AJE66"/>
      <c r="AJF66"/>
      <c r="AJG66"/>
      <c r="AJH66"/>
      <c r="AJI66"/>
      <c r="AJJ66"/>
      <c r="AJK66"/>
      <c r="AJL66"/>
      <c r="AJM66"/>
      <c r="AJN66"/>
      <c r="AJO66"/>
      <c r="AJP66"/>
      <c r="AJQ66"/>
      <c r="AJR66"/>
      <c r="AJS66"/>
      <c r="AJT66"/>
      <c r="AJU66"/>
      <c r="AJV66"/>
      <c r="AJW66"/>
      <c r="AJX66"/>
      <c r="AJY66"/>
      <c r="AJZ66"/>
      <c r="AKA66"/>
      <c r="AKB66"/>
      <c r="AKC66"/>
      <c r="AKD66"/>
      <c r="AKE66"/>
      <c r="AKF66"/>
      <c r="AKG66"/>
      <c r="AKH66"/>
      <c r="AKI66"/>
      <c r="AKJ66"/>
      <c r="AKK66"/>
      <c r="AKL66"/>
      <c r="AKM66"/>
      <c r="AKN66"/>
      <c r="AKO66"/>
      <c r="AKP66"/>
      <c r="AKQ66"/>
      <c r="AKR66"/>
      <c r="AKS66"/>
      <c r="AKT66"/>
      <c r="AKU66"/>
      <c r="AKV66"/>
      <c r="AKW66"/>
      <c r="AKX66"/>
      <c r="AKY66"/>
      <c r="AKZ66"/>
      <c r="ALA66"/>
      <c r="ALB66"/>
      <c r="ALC66"/>
      <c r="ALD66"/>
      <c r="ALE66"/>
      <c r="ALF66"/>
      <c r="ALG66"/>
      <c r="ALH66"/>
      <c r="ALI66"/>
      <c r="ALJ66"/>
      <c r="ALK66"/>
      <c r="ALL66"/>
      <c r="ALM66"/>
      <c r="ALN66"/>
      <c r="ALO66"/>
      <c r="ALP66"/>
      <c r="ALQ66"/>
      <c r="ALR66"/>
      <c r="ALS66"/>
      <c r="ALT66"/>
      <c r="ALU66"/>
      <c r="ALV66"/>
      <c r="ALW66"/>
      <c r="ALX66"/>
      <c r="ALY66"/>
      <c r="ALZ66"/>
      <c r="AMA66"/>
      <c r="AMB66"/>
      <c r="AMC66"/>
      <c r="AMD66"/>
      <c r="AME66"/>
      <c r="AMF66"/>
      <c r="AMG66"/>
      <c r="AMH66"/>
      <c r="AMI66"/>
      <c r="AMJ66"/>
    </row>
    <row r="67" spans="1:1024">
      <c r="A67" s="15" t="s">
        <v>150</v>
      </c>
      <c r="B67" s="16" t="s">
        <v>151</v>
      </c>
      <c r="C67" s="15" t="s">
        <v>125</v>
      </c>
      <c r="D67" s="7"/>
      <c r="E67" s="15"/>
      <c r="F67" s="7"/>
      <c r="G67" s="7"/>
      <c r="H67" s="7"/>
      <c r="I67" s="7"/>
      <c r="J67" s="7"/>
      <c r="K67" s="7"/>
      <c r="L67" s="28"/>
      <c r="M67" s="29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  <c r="AMF67"/>
      <c r="AMG67"/>
      <c r="AMH67"/>
      <c r="AMI67"/>
      <c r="AMJ67"/>
    </row>
    <row r="68" spans="1:1024">
      <c r="A68" s="15" t="s">
        <v>152</v>
      </c>
      <c r="B68" s="16" t="s">
        <v>153</v>
      </c>
      <c r="C68" s="15" t="s">
        <v>96</v>
      </c>
      <c r="D68" s="7"/>
      <c r="E68" s="15"/>
      <c r="F68" s="7"/>
      <c r="G68" s="7"/>
      <c r="H68" s="7"/>
      <c r="I68" s="7"/>
      <c r="J68" s="7"/>
      <c r="K68" s="7"/>
      <c r="L68" s="28"/>
      <c r="M68" s="29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  <c r="XU68"/>
      <c r="XV68"/>
      <c r="XW68"/>
      <c r="XX68"/>
      <c r="XY68"/>
      <c r="XZ68"/>
      <c r="YA68"/>
      <c r="YB68"/>
      <c r="YC68"/>
      <c r="YD68"/>
      <c r="YE68"/>
      <c r="YF68"/>
      <c r="YG68"/>
      <c r="YH68"/>
      <c r="YI68"/>
      <c r="YJ68"/>
      <c r="YK68"/>
      <c r="YL68"/>
      <c r="YM68"/>
      <c r="YN68"/>
      <c r="YO68"/>
      <c r="YP68"/>
      <c r="YQ68"/>
      <c r="YR68"/>
      <c r="YS68"/>
      <c r="YT68"/>
      <c r="YU68"/>
      <c r="YV68"/>
      <c r="YW68"/>
      <c r="YX68"/>
      <c r="YY68"/>
      <c r="YZ68"/>
      <c r="ZA68"/>
      <c r="ZB68"/>
      <c r="ZC68"/>
      <c r="ZD68"/>
      <c r="ZE68"/>
      <c r="ZF68"/>
      <c r="ZG68"/>
      <c r="ZH68"/>
      <c r="ZI68"/>
      <c r="ZJ68"/>
      <c r="ZK68"/>
      <c r="ZL68"/>
      <c r="ZM68"/>
      <c r="ZN68"/>
      <c r="ZO68"/>
      <c r="ZP68"/>
      <c r="ZQ68"/>
      <c r="ZR68"/>
      <c r="ZS68"/>
      <c r="ZT68"/>
      <c r="ZU68"/>
      <c r="ZV68"/>
      <c r="ZW68"/>
      <c r="ZX68"/>
      <c r="ZY68"/>
      <c r="ZZ68"/>
      <c r="AAA68"/>
      <c r="AAB68"/>
      <c r="AAC68"/>
      <c r="AAD68"/>
      <c r="AAE68"/>
      <c r="AAF68"/>
      <c r="AAG68"/>
      <c r="AAH68"/>
      <c r="AAI68"/>
      <c r="AAJ68"/>
      <c r="AAK68"/>
      <c r="AAL68"/>
      <c r="AAM68"/>
      <c r="AAN68"/>
      <c r="AAO68"/>
      <c r="AAP68"/>
      <c r="AAQ68"/>
      <c r="AAR68"/>
      <c r="AAS68"/>
      <c r="AAT68"/>
      <c r="AAU68"/>
      <c r="AAV68"/>
      <c r="AAW68"/>
      <c r="AAX68"/>
      <c r="AAY68"/>
      <c r="AAZ68"/>
      <c r="ABA68"/>
      <c r="ABB68"/>
      <c r="ABC68"/>
      <c r="ABD68"/>
      <c r="ABE68"/>
      <c r="ABF68"/>
      <c r="ABG68"/>
      <c r="ABH68"/>
      <c r="ABI68"/>
      <c r="ABJ68"/>
      <c r="ABK68"/>
      <c r="ABL68"/>
      <c r="ABM68"/>
      <c r="ABN68"/>
      <c r="ABO68"/>
      <c r="ABP68"/>
      <c r="ABQ68"/>
      <c r="ABR68"/>
      <c r="ABS68"/>
      <c r="ABT68"/>
      <c r="ABU68"/>
      <c r="ABV68"/>
      <c r="ABW68"/>
      <c r="ABX68"/>
      <c r="ABY68"/>
      <c r="ABZ68"/>
      <c r="ACA68"/>
      <c r="ACB68"/>
      <c r="ACC68"/>
      <c r="ACD68"/>
      <c r="ACE68"/>
      <c r="ACF68"/>
      <c r="ACG68"/>
      <c r="ACH68"/>
      <c r="ACI68"/>
      <c r="ACJ68"/>
      <c r="ACK68"/>
      <c r="ACL68"/>
      <c r="ACM68"/>
      <c r="ACN68"/>
      <c r="ACO68"/>
      <c r="ACP68"/>
      <c r="ACQ68"/>
      <c r="ACR68"/>
      <c r="ACS68"/>
      <c r="ACT68"/>
      <c r="ACU68"/>
      <c r="ACV68"/>
      <c r="ACW68"/>
      <c r="ACX68"/>
      <c r="ACY68"/>
      <c r="ACZ68"/>
      <c r="ADA68"/>
      <c r="ADB68"/>
      <c r="ADC68"/>
      <c r="ADD68"/>
      <c r="ADE68"/>
      <c r="ADF68"/>
      <c r="ADG68"/>
      <c r="ADH68"/>
      <c r="ADI68"/>
      <c r="ADJ68"/>
      <c r="ADK68"/>
      <c r="ADL68"/>
      <c r="ADM68"/>
      <c r="ADN68"/>
      <c r="ADO68"/>
      <c r="ADP68"/>
      <c r="ADQ68"/>
      <c r="ADR68"/>
      <c r="ADS68"/>
      <c r="ADT68"/>
      <c r="ADU68"/>
      <c r="ADV68"/>
      <c r="ADW68"/>
      <c r="ADX68"/>
      <c r="ADY68"/>
      <c r="ADZ68"/>
      <c r="AEA68"/>
      <c r="AEB68"/>
      <c r="AEC68"/>
      <c r="AED68"/>
      <c r="AEE68"/>
      <c r="AEF68"/>
      <c r="AEG68"/>
      <c r="AEH68"/>
      <c r="AEI68"/>
      <c r="AEJ68"/>
      <c r="AEK68"/>
      <c r="AEL68"/>
      <c r="AEM68"/>
      <c r="AEN68"/>
      <c r="AEO68"/>
      <c r="AEP68"/>
      <c r="AEQ68"/>
      <c r="AER68"/>
      <c r="AES68"/>
      <c r="AET68"/>
      <c r="AEU68"/>
      <c r="AEV68"/>
      <c r="AEW68"/>
      <c r="AEX68"/>
      <c r="AEY68"/>
      <c r="AEZ68"/>
      <c r="AFA68"/>
      <c r="AFB68"/>
      <c r="AFC68"/>
      <c r="AFD68"/>
      <c r="AFE68"/>
      <c r="AFF68"/>
      <c r="AFG68"/>
      <c r="AFH68"/>
      <c r="AFI68"/>
      <c r="AFJ68"/>
      <c r="AFK68"/>
      <c r="AFL68"/>
      <c r="AFM68"/>
      <c r="AFN68"/>
      <c r="AFO68"/>
      <c r="AFP68"/>
      <c r="AFQ68"/>
      <c r="AFR68"/>
      <c r="AFS68"/>
      <c r="AFT68"/>
      <c r="AFU68"/>
      <c r="AFV68"/>
      <c r="AFW68"/>
      <c r="AFX68"/>
      <c r="AFY68"/>
      <c r="AFZ68"/>
      <c r="AGA68"/>
      <c r="AGB68"/>
      <c r="AGC68"/>
      <c r="AGD68"/>
      <c r="AGE68"/>
      <c r="AGF68"/>
      <c r="AGG68"/>
      <c r="AGH68"/>
      <c r="AGI68"/>
      <c r="AGJ68"/>
      <c r="AGK68"/>
      <c r="AGL68"/>
      <c r="AGM68"/>
      <c r="AGN68"/>
      <c r="AGO68"/>
      <c r="AGP68"/>
      <c r="AGQ68"/>
      <c r="AGR68"/>
      <c r="AGS68"/>
      <c r="AGT68"/>
      <c r="AGU68"/>
      <c r="AGV68"/>
      <c r="AGW68"/>
      <c r="AGX68"/>
      <c r="AGY68"/>
      <c r="AGZ68"/>
      <c r="AHA68"/>
      <c r="AHB68"/>
      <c r="AHC68"/>
      <c r="AHD68"/>
      <c r="AHE68"/>
      <c r="AHF68"/>
      <c r="AHG68"/>
      <c r="AHH68"/>
      <c r="AHI68"/>
      <c r="AHJ68"/>
      <c r="AHK68"/>
      <c r="AHL68"/>
      <c r="AHM68"/>
      <c r="AHN68"/>
      <c r="AHO68"/>
      <c r="AHP68"/>
      <c r="AHQ68"/>
      <c r="AHR68"/>
      <c r="AHS68"/>
      <c r="AHT68"/>
      <c r="AHU68"/>
      <c r="AHV68"/>
      <c r="AHW68"/>
      <c r="AHX68"/>
      <c r="AHY68"/>
      <c r="AHZ68"/>
      <c r="AIA68"/>
      <c r="AIB68"/>
      <c r="AIC68"/>
      <c r="AID68"/>
      <c r="AIE68"/>
      <c r="AIF68"/>
      <c r="AIG68"/>
      <c r="AIH68"/>
      <c r="AII68"/>
      <c r="AIJ68"/>
      <c r="AIK68"/>
      <c r="AIL68"/>
      <c r="AIM68"/>
      <c r="AIN68"/>
      <c r="AIO68"/>
      <c r="AIP68"/>
      <c r="AIQ68"/>
      <c r="AIR68"/>
      <c r="AIS68"/>
      <c r="AIT68"/>
      <c r="AIU68"/>
      <c r="AIV68"/>
      <c r="AIW68"/>
      <c r="AIX68"/>
      <c r="AIY68"/>
      <c r="AIZ68"/>
      <c r="AJA68"/>
      <c r="AJB68"/>
      <c r="AJC68"/>
      <c r="AJD68"/>
      <c r="AJE68"/>
      <c r="AJF68"/>
      <c r="AJG68"/>
      <c r="AJH68"/>
      <c r="AJI68"/>
      <c r="AJJ68"/>
      <c r="AJK68"/>
      <c r="AJL68"/>
      <c r="AJM68"/>
      <c r="AJN68"/>
      <c r="AJO68"/>
      <c r="AJP68"/>
      <c r="AJQ68"/>
      <c r="AJR68"/>
      <c r="AJS68"/>
      <c r="AJT68"/>
      <c r="AJU68"/>
      <c r="AJV68"/>
      <c r="AJW68"/>
      <c r="AJX68"/>
      <c r="AJY68"/>
      <c r="AJZ68"/>
      <c r="AKA68"/>
      <c r="AKB68"/>
      <c r="AKC68"/>
      <c r="AKD68"/>
      <c r="AKE68"/>
      <c r="AKF68"/>
      <c r="AKG68"/>
      <c r="AKH68"/>
      <c r="AKI68"/>
      <c r="AKJ68"/>
      <c r="AKK68"/>
      <c r="AKL68"/>
      <c r="AKM68"/>
      <c r="AKN68"/>
      <c r="AKO68"/>
      <c r="AKP68"/>
      <c r="AKQ68"/>
      <c r="AKR68"/>
      <c r="AKS68"/>
      <c r="AKT68"/>
      <c r="AKU68"/>
      <c r="AKV68"/>
      <c r="AKW68"/>
      <c r="AKX68"/>
      <c r="AKY68"/>
      <c r="AKZ68"/>
      <c r="ALA68"/>
      <c r="ALB68"/>
      <c r="ALC68"/>
      <c r="ALD68"/>
      <c r="ALE68"/>
      <c r="ALF68"/>
      <c r="ALG68"/>
      <c r="ALH68"/>
      <c r="ALI68"/>
      <c r="ALJ68"/>
      <c r="ALK68"/>
      <c r="ALL68"/>
      <c r="ALM68"/>
      <c r="ALN68"/>
      <c r="ALO68"/>
      <c r="ALP68"/>
      <c r="ALQ68"/>
      <c r="ALR68"/>
      <c r="ALS68"/>
      <c r="ALT68"/>
      <c r="ALU68"/>
      <c r="ALV68"/>
      <c r="ALW68"/>
      <c r="ALX68"/>
      <c r="ALY68"/>
      <c r="ALZ68"/>
      <c r="AMA68"/>
      <c r="AMB68"/>
      <c r="AMC68"/>
      <c r="AMD68"/>
      <c r="AME68"/>
      <c r="AMF68"/>
      <c r="AMG68"/>
      <c r="AMH68"/>
      <c r="AMI68"/>
      <c r="AMJ68"/>
    </row>
    <row r="69" spans="1:1024" ht="24">
      <c r="A69" s="15" t="s">
        <v>154</v>
      </c>
      <c r="B69" s="16" t="s">
        <v>155</v>
      </c>
      <c r="C69" s="15" t="s">
        <v>49</v>
      </c>
      <c r="D69" s="7"/>
      <c r="E69" s="15"/>
      <c r="F69" s="7"/>
      <c r="G69" s="7"/>
      <c r="H69" s="7"/>
      <c r="I69" s="7"/>
      <c r="J69" s="7"/>
      <c r="K69" s="7"/>
      <c r="L69" s="28"/>
      <c r="M69" s="2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  <c r="AJP69"/>
      <c r="AJQ69"/>
      <c r="AJR69"/>
      <c r="AJS69"/>
      <c r="AJT69"/>
      <c r="AJU69"/>
      <c r="AJV69"/>
      <c r="AJW69"/>
      <c r="AJX69"/>
      <c r="AJY69"/>
      <c r="AJZ69"/>
      <c r="AKA69"/>
      <c r="AKB69"/>
      <c r="AKC69"/>
      <c r="AKD69"/>
      <c r="AKE69"/>
      <c r="AKF69"/>
      <c r="AKG69"/>
      <c r="AKH69"/>
      <c r="AKI69"/>
      <c r="AKJ69"/>
      <c r="AKK69"/>
      <c r="AKL69"/>
      <c r="AKM69"/>
      <c r="AKN69"/>
      <c r="AKO69"/>
      <c r="AKP69"/>
      <c r="AKQ69"/>
      <c r="AKR69"/>
      <c r="AKS69"/>
      <c r="AKT69"/>
      <c r="AKU69"/>
      <c r="AKV69"/>
      <c r="AKW69"/>
      <c r="AKX69"/>
      <c r="AKY69"/>
      <c r="AKZ69"/>
      <c r="ALA69"/>
      <c r="ALB69"/>
      <c r="ALC69"/>
      <c r="ALD69"/>
      <c r="ALE69"/>
      <c r="ALF69"/>
      <c r="ALG69"/>
      <c r="ALH69"/>
      <c r="ALI69"/>
      <c r="ALJ69"/>
      <c r="ALK69"/>
      <c r="ALL69"/>
      <c r="ALM69"/>
      <c r="ALN69"/>
      <c r="ALO69"/>
      <c r="ALP69"/>
      <c r="ALQ69"/>
      <c r="ALR69"/>
      <c r="ALS69"/>
      <c r="ALT69"/>
      <c r="ALU69"/>
      <c r="ALV69"/>
      <c r="ALW69"/>
      <c r="ALX69"/>
      <c r="ALY69"/>
      <c r="ALZ69"/>
      <c r="AMA69"/>
      <c r="AMB69"/>
      <c r="AMC69"/>
      <c r="AMD69"/>
      <c r="AME69"/>
      <c r="AMF69"/>
      <c r="AMG69"/>
      <c r="AMH69"/>
      <c r="AMI69"/>
      <c r="AMJ69"/>
    </row>
    <row r="70" spans="1:1024" ht="24">
      <c r="A70" s="15" t="s">
        <v>156</v>
      </c>
      <c r="B70" s="16" t="s">
        <v>157</v>
      </c>
      <c r="C70" s="15" t="s">
        <v>125</v>
      </c>
      <c r="D70" s="7"/>
      <c r="E70" s="15"/>
      <c r="F70" s="7"/>
      <c r="G70" s="7"/>
      <c r="H70" s="7"/>
      <c r="I70" s="7"/>
      <c r="J70" s="7"/>
      <c r="K70" s="7"/>
      <c r="L70" s="28"/>
      <c r="M70" s="29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  <c r="AMC70"/>
      <c r="AMD70"/>
      <c r="AME70"/>
      <c r="AMF70"/>
      <c r="AMG70"/>
      <c r="AMH70"/>
      <c r="AMI70"/>
      <c r="AMJ70"/>
    </row>
    <row r="71" spans="1:1024" ht="12.75" customHeight="1">
      <c r="A71" s="37" t="s">
        <v>158</v>
      </c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9"/>
      <c r="M71" s="29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  <c r="ABW71"/>
      <c r="ABX71"/>
      <c r="ABY71"/>
      <c r="ABZ71"/>
      <c r="ACA71"/>
      <c r="ACB71"/>
      <c r="ACC71"/>
      <c r="ACD71"/>
      <c r="ACE71"/>
      <c r="ACF71"/>
      <c r="ACG71"/>
      <c r="ACH71"/>
      <c r="ACI71"/>
      <c r="ACJ71"/>
      <c r="ACK71"/>
      <c r="ACL71"/>
      <c r="ACM71"/>
      <c r="ACN71"/>
      <c r="ACO71"/>
      <c r="ACP71"/>
      <c r="ACQ71"/>
      <c r="ACR71"/>
      <c r="ACS71"/>
      <c r="ACT71"/>
      <c r="ACU71"/>
      <c r="ACV71"/>
      <c r="ACW71"/>
      <c r="ACX71"/>
      <c r="ACY71"/>
      <c r="ACZ71"/>
      <c r="ADA71"/>
      <c r="ADB71"/>
      <c r="ADC71"/>
      <c r="ADD71"/>
      <c r="ADE71"/>
      <c r="ADF71"/>
      <c r="ADG71"/>
      <c r="ADH71"/>
      <c r="ADI71"/>
      <c r="ADJ71"/>
      <c r="ADK71"/>
      <c r="ADL71"/>
      <c r="ADM71"/>
      <c r="ADN71"/>
      <c r="ADO71"/>
      <c r="ADP71"/>
      <c r="ADQ71"/>
      <c r="ADR71"/>
      <c r="ADS71"/>
      <c r="ADT71"/>
      <c r="ADU71"/>
      <c r="ADV71"/>
      <c r="ADW71"/>
      <c r="ADX71"/>
      <c r="ADY71"/>
      <c r="ADZ71"/>
      <c r="AEA71"/>
      <c r="AEB71"/>
      <c r="AEC71"/>
      <c r="AED71"/>
      <c r="AEE71"/>
      <c r="AEF71"/>
      <c r="AEG71"/>
      <c r="AEH71"/>
      <c r="AEI71"/>
      <c r="AEJ71"/>
      <c r="AEK71"/>
      <c r="AEL71"/>
      <c r="AEM71"/>
      <c r="AEN71"/>
      <c r="AEO71"/>
      <c r="AEP71"/>
      <c r="AEQ71"/>
      <c r="AER71"/>
      <c r="AES71"/>
      <c r="AET71"/>
      <c r="AEU71"/>
      <c r="AEV71"/>
      <c r="AEW71"/>
      <c r="AEX71"/>
      <c r="AEY71"/>
      <c r="AEZ71"/>
      <c r="AFA71"/>
      <c r="AFB71"/>
      <c r="AFC71"/>
      <c r="AFD71"/>
      <c r="AFE71"/>
      <c r="AFF71"/>
      <c r="AFG71"/>
      <c r="AFH71"/>
      <c r="AFI71"/>
      <c r="AFJ71"/>
      <c r="AFK71"/>
      <c r="AFL71"/>
      <c r="AFM71"/>
      <c r="AFN71"/>
      <c r="AFO71"/>
      <c r="AFP71"/>
      <c r="AFQ71"/>
      <c r="AFR71"/>
      <c r="AFS71"/>
      <c r="AFT71"/>
      <c r="AFU71"/>
      <c r="AFV71"/>
      <c r="AFW71"/>
      <c r="AFX71"/>
      <c r="AFY71"/>
      <c r="AFZ71"/>
      <c r="AGA71"/>
      <c r="AGB71"/>
      <c r="AGC71"/>
      <c r="AGD71"/>
      <c r="AGE71"/>
      <c r="AGF71"/>
      <c r="AGG71"/>
      <c r="AGH71"/>
      <c r="AGI71"/>
      <c r="AGJ71"/>
      <c r="AGK71"/>
      <c r="AGL71"/>
      <c r="AGM71"/>
      <c r="AGN71"/>
      <c r="AGO71"/>
      <c r="AGP71"/>
      <c r="AGQ71"/>
      <c r="AGR71"/>
      <c r="AGS71"/>
      <c r="AGT71"/>
      <c r="AGU71"/>
      <c r="AGV71"/>
      <c r="AGW71"/>
      <c r="AGX71"/>
      <c r="AGY71"/>
      <c r="AGZ71"/>
      <c r="AHA71"/>
      <c r="AHB71"/>
      <c r="AHC71"/>
      <c r="AHD71"/>
      <c r="AHE71"/>
      <c r="AHF71"/>
      <c r="AHG71"/>
      <c r="AHH71"/>
      <c r="AHI71"/>
      <c r="AHJ71"/>
      <c r="AHK71"/>
      <c r="AHL71"/>
      <c r="AHM71"/>
      <c r="AHN71"/>
      <c r="AHO71"/>
      <c r="AHP71"/>
      <c r="AHQ71"/>
      <c r="AHR71"/>
      <c r="AHS71"/>
      <c r="AHT71"/>
      <c r="AHU71"/>
      <c r="AHV71"/>
      <c r="AHW71"/>
      <c r="AHX71"/>
      <c r="AHY71"/>
      <c r="AHZ71"/>
      <c r="AIA71"/>
      <c r="AIB71"/>
      <c r="AIC71"/>
      <c r="AID71"/>
      <c r="AIE71"/>
      <c r="AIF71"/>
      <c r="AIG71"/>
      <c r="AIH71"/>
      <c r="AII71"/>
      <c r="AIJ71"/>
      <c r="AIK71"/>
      <c r="AIL71"/>
      <c r="AIM71"/>
      <c r="AIN71"/>
      <c r="AIO71"/>
      <c r="AIP71"/>
      <c r="AIQ71"/>
      <c r="AIR71"/>
      <c r="AIS71"/>
      <c r="AIT71"/>
      <c r="AIU71"/>
      <c r="AIV71"/>
      <c r="AIW71"/>
      <c r="AIX71"/>
      <c r="AIY71"/>
      <c r="AIZ71"/>
      <c r="AJA71"/>
      <c r="AJB71"/>
      <c r="AJC71"/>
      <c r="AJD71"/>
      <c r="AJE71"/>
      <c r="AJF71"/>
      <c r="AJG71"/>
      <c r="AJH71"/>
      <c r="AJI71"/>
      <c r="AJJ71"/>
      <c r="AJK71"/>
      <c r="AJL71"/>
      <c r="AJM71"/>
      <c r="AJN71"/>
      <c r="AJO71"/>
      <c r="AJP71"/>
      <c r="AJQ71"/>
      <c r="AJR71"/>
      <c r="AJS71"/>
      <c r="AJT71"/>
      <c r="AJU71"/>
      <c r="AJV71"/>
      <c r="AJW71"/>
      <c r="AJX71"/>
      <c r="AJY71"/>
      <c r="AJZ71"/>
      <c r="AKA71"/>
      <c r="AKB71"/>
      <c r="AKC71"/>
      <c r="AKD71"/>
      <c r="AKE71"/>
      <c r="AKF71"/>
      <c r="AKG71"/>
      <c r="AKH71"/>
      <c r="AKI71"/>
      <c r="AKJ71"/>
      <c r="AKK71"/>
      <c r="AKL71"/>
      <c r="AKM71"/>
      <c r="AKN71"/>
      <c r="AKO71"/>
      <c r="AKP71"/>
      <c r="AKQ71"/>
      <c r="AKR71"/>
      <c r="AKS71"/>
      <c r="AKT71"/>
      <c r="AKU71"/>
      <c r="AKV71"/>
      <c r="AKW71"/>
      <c r="AKX71"/>
      <c r="AKY71"/>
      <c r="AKZ71"/>
      <c r="ALA71"/>
      <c r="ALB71"/>
      <c r="ALC71"/>
      <c r="ALD71"/>
      <c r="ALE71"/>
      <c r="ALF71"/>
      <c r="ALG71"/>
      <c r="ALH71"/>
      <c r="ALI71"/>
      <c r="ALJ71"/>
      <c r="ALK71"/>
      <c r="ALL71"/>
      <c r="ALM71"/>
      <c r="ALN71"/>
      <c r="ALO71"/>
      <c r="ALP71"/>
      <c r="ALQ71"/>
      <c r="ALR71"/>
      <c r="ALS71"/>
      <c r="ALT71"/>
      <c r="ALU71"/>
      <c r="ALV71"/>
      <c r="ALW71"/>
      <c r="ALX71"/>
      <c r="ALY71"/>
      <c r="ALZ71"/>
      <c r="AMA71"/>
      <c r="AMB71"/>
      <c r="AMC71"/>
      <c r="AMD71"/>
      <c r="AME71"/>
      <c r="AMF71"/>
      <c r="AMG71"/>
      <c r="AMH71"/>
      <c r="AMI71"/>
      <c r="AMJ71"/>
    </row>
    <row r="72" spans="1:1024" ht="24">
      <c r="A72" s="26" t="s">
        <v>159</v>
      </c>
      <c r="B72" s="22" t="s">
        <v>160</v>
      </c>
      <c r="C72" s="26"/>
      <c r="D72" s="7">
        <f>SUM(D73:D97)</f>
        <v>252858.90000000002</v>
      </c>
      <c r="E72" s="14">
        <v>2.02</v>
      </c>
      <c r="F72" s="7">
        <f t="shared" ref="F72:F84" si="4">E72*1.065</f>
        <v>2.1513</v>
      </c>
      <c r="G72" s="7">
        <v>2.2400000000000002</v>
      </c>
      <c r="H72" s="7">
        <f t="shared" ref="H72:H108" si="5">G72*1.0808</f>
        <v>2.420992</v>
      </c>
      <c r="I72" s="7">
        <f t="shared" ref="I72:I108" si="6">H72*1.036</f>
        <v>2.508147712</v>
      </c>
      <c r="J72" s="7">
        <f t="shared" ref="J72:J107" si="7">I72*1.049</f>
        <v>2.6310469498879998</v>
      </c>
      <c r="K72" s="7">
        <f>J72*1.0913</f>
        <v>2.8712615364127738</v>
      </c>
      <c r="L72" s="29">
        <f t="shared" ref="L72:L108" si="8">K72*1.1279</f>
        <v>3.2384958869199671</v>
      </c>
      <c r="M72" s="29">
        <f>ROUND(L72*1.0701,2)</f>
        <v>3.47</v>
      </c>
      <c r="N72" s="3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  <c r="ABW72"/>
      <c r="ABX72"/>
      <c r="ABY72"/>
      <c r="ABZ72"/>
      <c r="ACA72"/>
      <c r="ACB72"/>
      <c r="ACC72"/>
      <c r="ACD72"/>
      <c r="ACE72"/>
      <c r="ACF72"/>
      <c r="ACG72"/>
      <c r="ACH72"/>
      <c r="ACI72"/>
      <c r="ACJ72"/>
      <c r="ACK72"/>
      <c r="ACL72"/>
      <c r="ACM72"/>
      <c r="ACN72"/>
      <c r="ACO72"/>
      <c r="ACP72"/>
      <c r="ACQ72"/>
      <c r="ACR72"/>
      <c r="ACS72"/>
      <c r="ACT72"/>
      <c r="ACU72"/>
      <c r="ACV72"/>
      <c r="ACW72"/>
      <c r="ACX72"/>
      <c r="ACY72"/>
      <c r="ACZ72"/>
      <c r="ADA72"/>
      <c r="ADB72"/>
      <c r="ADC72"/>
      <c r="ADD72"/>
      <c r="ADE72"/>
      <c r="ADF72"/>
      <c r="ADG72"/>
      <c r="ADH72"/>
      <c r="ADI72"/>
      <c r="ADJ72"/>
      <c r="ADK72"/>
      <c r="ADL72"/>
      <c r="ADM72"/>
      <c r="ADN72"/>
      <c r="ADO72"/>
      <c r="ADP72"/>
      <c r="ADQ72"/>
      <c r="ADR72"/>
      <c r="ADS72"/>
      <c r="ADT72"/>
      <c r="ADU72"/>
      <c r="ADV72"/>
      <c r="ADW72"/>
      <c r="ADX72"/>
      <c r="ADY72"/>
      <c r="ADZ72"/>
      <c r="AEA72"/>
      <c r="AEB72"/>
      <c r="AEC72"/>
      <c r="AED72"/>
      <c r="AEE72"/>
      <c r="AEF72"/>
      <c r="AEG72"/>
      <c r="AEH72"/>
      <c r="AEI72"/>
      <c r="AEJ72"/>
      <c r="AEK72"/>
      <c r="AEL72"/>
      <c r="AEM72"/>
      <c r="AEN72"/>
      <c r="AEO72"/>
      <c r="AEP72"/>
      <c r="AEQ72"/>
      <c r="AER72"/>
      <c r="AES72"/>
      <c r="AET72"/>
      <c r="AEU72"/>
      <c r="AEV72"/>
      <c r="AEW72"/>
      <c r="AEX72"/>
      <c r="AEY72"/>
      <c r="AEZ72"/>
      <c r="AFA72"/>
      <c r="AFB72"/>
      <c r="AFC72"/>
      <c r="AFD72"/>
      <c r="AFE72"/>
      <c r="AFF72"/>
      <c r="AFG72"/>
      <c r="AFH72"/>
      <c r="AFI72"/>
      <c r="AFJ72"/>
      <c r="AFK72"/>
      <c r="AFL72"/>
      <c r="AFM72"/>
      <c r="AFN72"/>
      <c r="AFO72"/>
      <c r="AFP72"/>
      <c r="AFQ72"/>
      <c r="AFR72"/>
      <c r="AFS72"/>
      <c r="AFT72"/>
      <c r="AFU72"/>
      <c r="AFV72"/>
      <c r="AFW72"/>
      <c r="AFX72"/>
      <c r="AFY72"/>
      <c r="AFZ72"/>
      <c r="AGA72"/>
      <c r="AGB72"/>
      <c r="AGC72"/>
      <c r="AGD72"/>
      <c r="AGE72"/>
      <c r="AGF72"/>
      <c r="AGG72"/>
      <c r="AGH72"/>
      <c r="AGI72"/>
      <c r="AGJ72"/>
      <c r="AGK72"/>
      <c r="AGL72"/>
      <c r="AGM72"/>
      <c r="AGN72"/>
      <c r="AGO72"/>
      <c r="AGP72"/>
      <c r="AGQ72"/>
      <c r="AGR72"/>
      <c r="AGS72"/>
      <c r="AGT72"/>
      <c r="AGU72"/>
      <c r="AGV72"/>
      <c r="AGW72"/>
      <c r="AGX72"/>
      <c r="AGY72"/>
      <c r="AGZ72"/>
      <c r="AHA72"/>
      <c r="AHB72"/>
      <c r="AHC72"/>
      <c r="AHD72"/>
      <c r="AHE72"/>
      <c r="AHF72"/>
      <c r="AHG72"/>
      <c r="AHH72"/>
      <c r="AHI72"/>
      <c r="AHJ72"/>
      <c r="AHK72"/>
      <c r="AHL72"/>
      <c r="AHM72"/>
      <c r="AHN72"/>
      <c r="AHO72"/>
      <c r="AHP72"/>
      <c r="AHQ72"/>
      <c r="AHR72"/>
      <c r="AHS72"/>
      <c r="AHT72"/>
      <c r="AHU72"/>
      <c r="AHV72"/>
      <c r="AHW72"/>
      <c r="AHX72"/>
      <c r="AHY72"/>
      <c r="AHZ72"/>
      <c r="AIA72"/>
      <c r="AIB72"/>
      <c r="AIC72"/>
      <c r="AID72"/>
      <c r="AIE72"/>
      <c r="AIF72"/>
      <c r="AIG72"/>
      <c r="AIH72"/>
      <c r="AII72"/>
      <c r="AIJ72"/>
      <c r="AIK72"/>
      <c r="AIL72"/>
      <c r="AIM72"/>
      <c r="AIN72"/>
      <c r="AIO72"/>
      <c r="AIP72"/>
      <c r="AIQ72"/>
      <c r="AIR72"/>
      <c r="AIS72"/>
      <c r="AIT72"/>
      <c r="AIU72"/>
      <c r="AIV72"/>
      <c r="AIW72"/>
      <c r="AIX72"/>
      <c r="AIY72"/>
      <c r="AIZ72"/>
      <c r="AJA72"/>
      <c r="AJB72"/>
      <c r="AJC72"/>
      <c r="AJD72"/>
      <c r="AJE72"/>
      <c r="AJF72"/>
      <c r="AJG72"/>
      <c r="AJH72"/>
      <c r="AJI72"/>
      <c r="AJJ72"/>
      <c r="AJK72"/>
      <c r="AJL72"/>
      <c r="AJM72"/>
      <c r="AJN72"/>
      <c r="AJO72"/>
      <c r="AJP72"/>
      <c r="AJQ72"/>
      <c r="AJR72"/>
      <c r="AJS72"/>
      <c r="AJT72"/>
      <c r="AJU72"/>
      <c r="AJV72"/>
      <c r="AJW72"/>
      <c r="AJX72"/>
      <c r="AJY72"/>
      <c r="AJZ72"/>
      <c r="AKA72"/>
      <c r="AKB72"/>
      <c r="AKC72"/>
      <c r="AKD72"/>
      <c r="AKE72"/>
      <c r="AKF72"/>
      <c r="AKG72"/>
      <c r="AKH72"/>
      <c r="AKI72"/>
      <c r="AKJ72"/>
      <c r="AKK72"/>
      <c r="AKL72"/>
      <c r="AKM72"/>
      <c r="AKN72"/>
      <c r="AKO72"/>
      <c r="AKP72"/>
      <c r="AKQ72"/>
      <c r="AKR72"/>
      <c r="AKS72"/>
      <c r="AKT72"/>
      <c r="AKU72"/>
      <c r="AKV72"/>
      <c r="AKW72"/>
      <c r="AKX72"/>
      <c r="AKY72"/>
      <c r="AKZ72"/>
      <c r="ALA72"/>
      <c r="ALB72"/>
      <c r="ALC72"/>
      <c r="ALD72"/>
      <c r="ALE72"/>
      <c r="ALF72"/>
      <c r="ALG72"/>
      <c r="ALH72"/>
      <c r="ALI72"/>
      <c r="ALJ72"/>
      <c r="ALK72"/>
      <c r="ALL72"/>
      <c r="ALM72"/>
      <c r="ALN72"/>
      <c r="ALO72"/>
      <c r="ALP72"/>
      <c r="ALQ72"/>
      <c r="ALR72"/>
      <c r="ALS72"/>
      <c r="ALT72"/>
      <c r="ALU72"/>
      <c r="ALV72"/>
      <c r="ALW72"/>
      <c r="ALX72"/>
      <c r="ALY72"/>
      <c r="ALZ72"/>
      <c r="AMA72"/>
      <c r="AMB72"/>
      <c r="AMC72"/>
      <c r="AMD72"/>
      <c r="AME72"/>
      <c r="AMF72"/>
      <c r="AMG72"/>
      <c r="AMH72"/>
      <c r="AMI72"/>
      <c r="AMJ72"/>
    </row>
    <row r="73" spans="1:1024">
      <c r="A73" s="26" t="s">
        <v>161</v>
      </c>
      <c r="B73" s="22" t="s">
        <v>162</v>
      </c>
      <c r="C73" s="26"/>
      <c r="D73" s="7"/>
      <c r="E73" s="26"/>
      <c r="F73" s="7"/>
      <c r="G73" s="7"/>
      <c r="H73" s="7"/>
      <c r="I73" s="7"/>
      <c r="J73" s="7"/>
      <c r="K73" s="7"/>
      <c r="L73" s="29"/>
      <c r="M73" s="29"/>
      <c r="N73" s="32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  <c r="AFB73"/>
      <c r="AFC73"/>
      <c r="AFD73"/>
      <c r="AFE73"/>
      <c r="AFF73"/>
      <c r="AFG73"/>
      <c r="AFH73"/>
      <c r="AFI73"/>
      <c r="AFJ73"/>
      <c r="AFK73"/>
      <c r="AFL73"/>
      <c r="AFM73"/>
      <c r="AFN73"/>
      <c r="AFO73"/>
      <c r="AFP73"/>
      <c r="AFQ73"/>
      <c r="AFR73"/>
      <c r="AFS73"/>
      <c r="AFT73"/>
      <c r="AFU73"/>
      <c r="AFV73"/>
      <c r="AFW73"/>
      <c r="AFX73"/>
      <c r="AFY73"/>
      <c r="AFZ73"/>
      <c r="AGA73"/>
      <c r="AGB73"/>
      <c r="AGC73"/>
      <c r="AGD73"/>
      <c r="AGE73"/>
      <c r="AGF73"/>
      <c r="AGG73"/>
      <c r="AGH73"/>
      <c r="AGI73"/>
      <c r="AGJ73"/>
      <c r="AGK73"/>
      <c r="AGL73"/>
      <c r="AGM73"/>
      <c r="AGN73"/>
      <c r="AGO73"/>
      <c r="AGP73"/>
      <c r="AGQ73"/>
      <c r="AGR73"/>
      <c r="AGS73"/>
      <c r="AGT73"/>
      <c r="AGU73"/>
      <c r="AGV73"/>
      <c r="AGW73"/>
      <c r="AGX73"/>
      <c r="AGY73"/>
      <c r="AGZ73"/>
      <c r="AHA73"/>
      <c r="AHB73"/>
      <c r="AHC73"/>
      <c r="AHD73"/>
      <c r="AHE73"/>
      <c r="AHF73"/>
      <c r="AHG73"/>
      <c r="AHH73"/>
      <c r="AHI73"/>
      <c r="AHJ73"/>
      <c r="AHK73"/>
      <c r="AHL73"/>
      <c r="AHM73"/>
      <c r="AHN73"/>
      <c r="AHO73"/>
      <c r="AHP73"/>
      <c r="AHQ73"/>
      <c r="AHR73"/>
      <c r="AHS73"/>
      <c r="AHT73"/>
      <c r="AHU73"/>
      <c r="AHV73"/>
      <c r="AHW73"/>
      <c r="AHX73"/>
      <c r="AHY73"/>
      <c r="AHZ73"/>
      <c r="AIA73"/>
      <c r="AIB73"/>
      <c r="AIC73"/>
      <c r="AID73"/>
      <c r="AIE73"/>
      <c r="AIF73"/>
      <c r="AIG73"/>
      <c r="AIH73"/>
      <c r="AII73"/>
      <c r="AIJ73"/>
      <c r="AIK73"/>
      <c r="AIL73"/>
      <c r="AIM73"/>
      <c r="AIN73"/>
      <c r="AIO73"/>
      <c r="AIP73"/>
      <c r="AIQ73"/>
      <c r="AIR73"/>
      <c r="AIS73"/>
      <c r="AIT73"/>
      <c r="AIU73"/>
      <c r="AIV73"/>
      <c r="AIW73"/>
      <c r="AIX73"/>
      <c r="AIY73"/>
      <c r="AIZ73"/>
      <c r="AJA73"/>
      <c r="AJB73"/>
      <c r="AJC73"/>
      <c r="AJD73"/>
      <c r="AJE73"/>
      <c r="AJF73"/>
      <c r="AJG73"/>
      <c r="AJH73"/>
      <c r="AJI73"/>
      <c r="AJJ73"/>
      <c r="AJK73"/>
      <c r="AJL73"/>
      <c r="AJM73"/>
      <c r="AJN73"/>
      <c r="AJO73"/>
      <c r="AJP73"/>
      <c r="AJQ73"/>
      <c r="AJR73"/>
      <c r="AJS73"/>
      <c r="AJT73"/>
      <c r="AJU73"/>
      <c r="AJV73"/>
      <c r="AJW73"/>
      <c r="AJX73"/>
      <c r="AJY73"/>
      <c r="AJZ73"/>
      <c r="AKA73"/>
      <c r="AKB73"/>
      <c r="AKC73"/>
      <c r="AKD73"/>
      <c r="AKE73"/>
      <c r="AKF73"/>
      <c r="AKG73"/>
      <c r="AKH73"/>
      <c r="AKI73"/>
      <c r="AKJ73"/>
      <c r="AKK73"/>
      <c r="AKL73"/>
      <c r="AKM73"/>
      <c r="AKN73"/>
      <c r="AKO73"/>
      <c r="AKP73"/>
      <c r="AKQ73"/>
      <c r="AKR73"/>
      <c r="AKS73"/>
      <c r="AKT73"/>
      <c r="AKU73"/>
      <c r="AKV73"/>
      <c r="AKW73"/>
      <c r="AKX73"/>
      <c r="AKY73"/>
      <c r="AKZ73"/>
      <c r="ALA73"/>
      <c r="ALB73"/>
      <c r="ALC73"/>
      <c r="ALD73"/>
      <c r="ALE73"/>
      <c r="ALF73"/>
      <c r="ALG73"/>
      <c r="ALH73"/>
      <c r="ALI73"/>
      <c r="ALJ73"/>
      <c r="ALK73"/>
      <c r="ALL73"/>
      <c r="ALM73"/>
      <c r="ALN73"/>
      <c r="ALO73"/>
      <c r="ALP73"/>
      <c r="ALQ73"/>
      <c r="ALR73"/>
      <c r="ALS73"/>
      <c r="ALT73"/>
      <c r="ALU73"/>
      <c r="ALV73"/>
      <c r="ALW73"/>
      <c r="ALX73"/>
      <c r="ALY73"/>
      <c r="ALZ73"/>
      <c r="AMA73"/>
      <c r="AMB73"/>
      <c r="AMC73"/>
      <c r="AMD73"/>
      <c r="AME73"/>
      <c r="AMF73"/>
      <c r="AMG73"/>
      <c r="AMH73"/>
      <c r="AMI73"/>
      <c r="AMJ73"/>
    </row>
    <row r="74" spans="1:1024">
      <c r="A74" s="15" t="s">
        <v>163</v>
      </c>
      <c r="B74" s="17" t="s">
        <v>164</v>
      </c>
      <c r="C74" s="15" t="s">
        <v>125</v>
      </c>
      <c r="D74" s="7">
        <f>M74*12*C$2</f>
        <v>29148.000000000004</v>
      </c>
      <c r="E74" s="18">
        <v>0.23200000000000001</v>
      </c>
      <c r="F74" s="7">
        <f t="shared" si="4"/>
        <v>0.24707999999999999</v>
      </c>
      <c r="G74" s="7">
        <v>0.25745736000000002</v>
      </c>
      <c r="H74" s="7">
        <f t="shared" si="5"/>
        <v>0.27825991468800004</v>
      </c>
      <c r="I74" s="7">
        <f t="shared" si="6"/>
        <v>0.28827727161676803</v>
      </c>
      <c r="J74" s="7">
        <f t="shared" si="7"/>
        <v>0.30240285792598964</v>
      </c>
      <c r="K74" s="7">
        <f t="shared" ref="K74:K108" si="9">J74*1.0913</f>
        <v>0.33001223885463249</v>
      </c>
      <c r="L74" s="29">
        <f t="shared" si="8"/>
        <v>0.37222080420413994</v>
      </c>
      <c r="M74" s="29">
        <f>ROUND(L74*1.0701,2)</f>
        <v>0.4</v>
      </c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  <c r="TU74"/>
      <c r="TV74"/>
      <c r="TW74"/>
      <c r="TX74"/>
      <c r="TY74"/>
      <c r="TZ74"/>
      <c r="UA74"/>
      <c r="UB74"/>
      <c r="UC74"/>
      <c r="UD74"/>
      <c r="UE74"/>
      <c r="UF74"/>
      <c r="UG74"/>
      <c r="UH74"/>
      <c r="UI74"/>
      <c r="UJ74"/>
      <c r="UK74"/>
      <c r="UL74"/>
      <c r="UM74"/>
      <c r="UN74"/>
      <c r="UO74"/>
      <c r="UP74"/>
      <c r="UQ74"/>
      <c r="UR74"/>
      <c r="US74"/>
      <c r="UT74"/>
      <c r="UU74"/>
      <c r="UV74"/>
      <c r="UW74"/>
      <c r="UX74"/>
      <c r="UY74"/>
      <c r="UZ74"/>
      <c r="VA74"/>
      <c r="VB74"/>
      <c r="VC74"/>
      <c r="VD74"/>
      <c r="VE74"/>
      <c r="VF74"/>
      <c r="VG74"/>
      <c r="VH74"/>
      <c r="VI74"/>
      <c r="VJ74"/>
      <c r="VK74"/>
      <c r="VL74"/>
      <c r="VM74"/>
      <c r="VN74"/>
      <c r="VO74"/>
      <c r="VP74"/>
      <c r="VQ74"/>
      <c r="VR74"/>
      <c r="VS74"/>
      <c r="VT74"/>
      <c r="VU74"/>
      <c r="VV74"/>
      <c r="VW74"/>
      <c r="VX74"/>
      <c r="VY74"/>
      <c r="VZ74"/>
      <c r="WA74"/>
      <c r="WB74"/>
      <c r="WC74"/>
      <c r="WD74"/>
      <c r="WE74"/>
      <c r="WF74"/>
      <c r="WG74"/>
      <c r="WH74"/>
      <c r="WI74"/>
      <c r="WJ74"/>
      <c r="WK74"/>
      <c r="WL74"/>
      <c r="WM74"/>
      <c r="WN74"/>
      <c r="WO74"/>
      <c r="WP74"/>
      <c r="WQ74"/>
      <c r="WR74"/>
      <c r="WS74"/>
      <c r="WT74"/>
      <c r="WU74"/>
      <c r="WV74"/>
      <c r="WW74"/>
      <c r="WX74"/>
      <c r="WY74"/>
      <c r="WZ74"/>
      <c r="XA74"/>
      <c r="XB74"/>
      <c r="XC74"/>
      <c r="XD74"/>
      <c r="XE74"/>
      <c r="XF74"/>
      <c r="XG74"/>
      <c r="XH74"/>
      <c r="XI74"/>
      <c r="XJ74"/>
      <c r="XK74"/>
      <c r="XL74"/>
      <c r="XM74"/>
      <c r="XN74"/>
      <c r="XO74"/>
      <c r="XP74"/>
      <c r="XQ74"/>
      <c r="XR74"/>
      <c r="XS74"/>
      <c r="XT74"/>
      <c r="XU74"/>
      <c r="XV74"/>
      <c r="XW74"/>
      <c r="XX74"/>
      <c r="XY74"/>
      <c r="XZ74"/>
      <c r="YA74"/>
      <c r="YB74"/>
      <c r="YC74"/>
      <c r="YD74"/>
      <c r="YE74"/>
      <c r="YF74"/>
      <c r="YG74"/>
      <c r="YH74"/>
      <c r="YI74"/>
      <c r="YJ74"/>
      <c r="YK74"/>
      <c r="YL74"/>
      <c r="YM74"/>
      <c r="YN74"/>
      <c r="YO74"/>
      <c r="YP74"/>
      <c r="YQ74"/>
      <c r="YR74"/>
      <c r="YS74"/>
      <c r="YT74"/>
      <c r="YU74"/>
      <c r="YV74"/>
      <c r="YW74"/>
      <c r="YX74"/>
      <c r="YY74"/>
      <c r="YZ74"/>
      <c r="ZA74"/>
      <c r="ZB74"/>
      <c r="ZC74"/>
      <c r="ZD74"/>
      <c r="ZE74"/>
      <c r="ZF74"/>
      <c r="ZG74"/>
      <c r="ZH74"/>
      <c r="ZI74"/>
      <c r="ZJ74"/>
      <c r="ZK74"/>
      <c r="ZL74"/>
      <c r="ZM74"/>
      <c r="ZN74"/>
      <c r="ZO74"/>
      <c r="ZP74"/>
      <c r="ZQ74"/>
      <c r="ZR74"/>
      <c r="ZS74"/>
      <c r="ZT74"/>
      <c r="ZU74"/>
      <c r="ZV74"/>
      <c r="ZW74"/>
      <c r="ZX74"/>
      <c r="ZY74"/>
      <c r="ZZ74"/>
      <c r="AAA74"/>
      <c r="AAB74"/>
      <c r="AAC74"/>
      <c r="AAD74"/>
      <c r="AAE74"/>
      <c r="AAF74"/>
      <c r="AAG74"/>
      <c r="AAH74"/>
      <c r="AAI74"/>
      <c r="AAJ74"/>
      <c r="AAK74"/>
      <c r="AAL74"/>
      <c r="AAM74"/>
      <c r="AAN74"/>
      <c r="AAO74"/>
      <c r="AAP74"/>
      <c r="AAQ74"/>
      <c r="AAR74"/>
      <c r="AAS74"/>
      <c r="AAT74"/>
      <c r="AAU74"/>
      <c r="AAV74"/>
      <c r="AAW74"/>
      <c r="AAX74"/>
      <c r="AAY74"/>
      <c r="AAZ74"/>
      <c r="ABA74"/>
      <c r="ABB74"/>
      <c r="ABC74"/>
      <c r="ABD74"/>
      <c r="ABE74"/>
      <c r="ABF74"/>
      <c r="ABG74"/>
      <c r="ABH74"/>
      <c r="ABI74"/>
      <c r="ABJ74"/>
      <c r="ABK74"/>
      <c r="ABL74"/>
      <c r="ABM74"/>
      <c r="ABN74"/>
      <c r="ABO74"/>
      <c r="ABP74"/>
      <c r="ABQ74"/>
      <c r="ABR74"/>
      <c r="ABS74"/>
      <c r="ABT74"/>
      <c r="ABU74"/>
      <c r="ABV74"/>
      <c r="ABW74"/>
      <c r="ABX74"/>
      <c r="ABY74"/>
      <c r="ABZ74"/>
      <c r="ACA74"/>
      <c r="ACB74"/>
      <c r="ACC74"/>
      <c r="ACD74"/>
      <c r="ACE74"/>
      <c r="ACF74"/>
      <c r="ACG74"/>
      <c r="ACH74"/>
      <c r="ACI74"/>
      <c r="ACJ74"/>
      <c r="ACK74"/>
      <c r="ACL74"/>
      <c r="ACM74"/>
      <c r="ACN74"/>
      <c r="ACO74"/>
      <c r="ACP74"/>
      <c r="ACQ74"/>
      <c r="ACR74"/>
      <c r="ACS74"/>
      <c r="ACT74"/>
      <c r="ACU74"/>
      <c r="ACV74"/>
      <c r="ACW74"/>
      <c r="ACX74"/>
      <c r="ACY74"/>
      <c r="ACZ74"/>
      <c r="ADA74"/>
      <c r="ADB74"/>
      <c r="ADC74"/>
      <c r="ADD74"/>
      <c r="ADE74"/>
      <c r="ADF74"/>
      <c r="ADG74"/>
      <c r="ADH74"/>
      <c r="ADI74"/>
      <c r="ADJ74"/>
      <c r="ADK74"/>
      <c r="ADL74"/>
      <c r="ADM74"/>
      <c r="ADN74"/>
      <c r="ADO74"/>
      <c r="ADP74"/>
      <c r="ADQ74"/>
      <c r="ADR74"/>
      <c r="ADS74"/>
      <c r="ADT74"/>
      <c r="ADU74"/>
      <c r="ADV74"/>
      <c r="ADW74"/>
      <c r="ADX74"/>
      <c r="ADY74"/>
      <c r="ADZ74"/>
      <c r="AEA74"/>
      <c r="AEB74"/>
      <c r="AEC74"/>
      <c r="AED74"/>
      <c r="AEE74"/>
      <c r="AEF74"/>
      <c r="AEG74"/>
      <c r="AEH74"/>
      <c r="AEI74"/>
      <c r="AEJ74"/>
      <c r="AEK74"/>
      <c r="AEL74"/>
      <c r="AEM74"/>
      <c r="AEN74"/>
      <c r="AEO74"/>
      <c r="AEP74"/>
      <c r="AEQ74"/>
      <c r="AER74"/>
      <c r="AES74"/>
      <c r="AET74"/>
      <c r="AEU74"/>
      <c r="AEV74"/>
      <c r="AEW74"/>
      <c r="AEX74"/>
      <c r="AEY74"/>
      <c r="AEZ74"/>
      <c r="AFA74"/>
      <c r="AFB74"/>
      <c r="AFC74"/>
      <c r="AFD74"/>
      <c r="AFE74"/>
      <c r="AFF74"/>
      <c r="AFG74"/>
      <c r="AFH74"/>
      <c r="AFI74"/>
      <c r="AFJ74"/>
      <c r="AFK74"/>
      <c r="AFL74"/>
      <c r="AFM74"/>
      <c r="AFN74"/>
      <c r="AFO74"/>
      <c r="AFP74"/>
      <c r="AFQ74"/>
      <c r="AFR74"/>
      <c r="AFS74"/>
      <c r="AFT74"/>
      <c r="AFU74"/>
      <c r="AFV74"/>
      <c r="AFW74"/>
      <c r="AFX74"/>
      <c r="AFY74"/>
      <c r="AFZ74"/>
      <c r="AGA74"/>
      <c r="AGB74"/>
      <c r="AGC74"/>
      <c r="AGD74"/>
      <c r="AGE74"/>
      <c r="AGF74"/>
      <c r="AGG74"/>
      <c r="AGH74"/>
      <c r="AGI74"/>
      <c r="AGJ74"/>
      <c r="AGK74"/>
      <c r="AGL74"/>
      <c r="AGM74"/>
      <c r="AGN74"/>
      <c r="AGO74"/>
      <c r="AGP74"/>
      <c r="AGQ74"/>
      <c r="AGR74"/>
      <c r="AGS74"/>
      <c r="AGT74"/>
      <c r="AGU74"/>
      <c r="AGV74"/>
      <c r="AGW74"/>
      <c r="AGX74"/>
      <c r="AGY74"/>
      <c r="AGZ74"/>
      <c r="AHA74"/>
      <c r="AHB74"/>
      <c r="AHC74"/>
      <c r="AHD74"/>
      <c r="AHE74"/>
      <c r="AHF74"/>
      <c r="AHG74"/>
      <c r="AHH74"/>
      <c r="AHI74"/>
      <c r="AHJ74"/>
      <c r="AHK74"/>
      <c r="AHL74"/>
      <c r="AHM74"/>
      <c r="AHN74"/>
      <c r="AHO74"/>
      <c r="AHP74"/>
      <c r="AHQ74"/>
      <c r="AHR74"/>
      <c r="AHS74"/>
      <c r="AHT74"/>
      <c r="AHU74"/>
      <c r="AHV74"/>
      <c r="AHW74"/>
      <c r="AHX74"/>
      <c r="AHY74"/>
      <c r="AHZ74"/>
      <c r="AIA74"/>
      <c r="AIB74"/>
      <c r="AIC74"/>
      <c r="AID74"/>
      <c r="AIE74"/>
      <c r="AIF74"/>
      <c r="AIG74"/>
      <c r="AIH74"/>
      <c r="AII74"/>
      <c r="AIJ74"/>
      <c r="AIK74"/>
      <c r="AIL74"/>
      <c r="AIM74"/>
      <c r="AIN74"/>
      <c r="AIO74"/>
      <c r="AIP74"/>
      <c r="AIQ74"/>
      <c r="AIR74"/>
      <c r="AIS74"/>
      <c r="AIT74"/>
      <c r="AIU74"/>
      <c r="AIV74"/>
      <c r="AIW74"/>
      <c r="AIX74"/>
      <c r="AIY74"/>
      <c r="AIZ74"/>
      <c r="AJA74"/>
      <c r="AJB74"/>
      <c r="AJC74"/>
      <c r="AJD74"/>
      <c r="AJE74"/>
      <c r="AJF74"/>
      <c r="AJG74"/>
      <c r="AJH74"/>
      <c r="AJI74"/>
      <c r="AJJ74"/>
      <c r="AJK74"/>
      <c r="AJL74"/>
      <c r="AJM74"/>
      <c r="AJN74"/>
      <c r="AJO74"/>
      <c r="AJP74"/>
      <c r="AJQ74"/>
      <c r="AJR74"/>
      <c r="AJS74"/>
      <c r="AJT74"/>
      <c r="AJU74"/>
      <c r="AJV74"/>
      <c r="AJW74"/>
      <c r="AJX74"/>
      <c r="AJY74"/>
      <c r="AJZ74"/>
      <c r="AKA74"/>
      <c r="AKB74"/>
      <c r="AKC74"/>
      <c r="AKD74"/>
      <c r="AKE74"/>
      <c r="AKF74"/>
      <c r="AKG74"/>
      <c r="AKH74"/>
      <c r="AKI74"/>
      <c r="AKJ74"/>
      <c r="AKK74"/>
      <c r="AKL74"/>
      <c r="AKM74"/>
      <c r="AKN74"/>
      <c r="AKO74"/>
      <c r="AKP74"/>
      <c r="AKQ74"/>
      <c r="AKR74"/>
      <c r="AKS74"/>
      <c r="AKT74"/>
      <c r="AKU74"/>
      <c r="AKV74"/>
      <c r="AKW74"/>
      <c r="AKX74"/>
      <c r="AKY74"/>
      <c r="AKZ74"/>
      <c r="ALA74"/>
      <c r="ALB74"/>
      <c r="ALC74"/>
      <c r="ALD74"/>
      <c r="ALE74"/>
      <c r="ALF74"/>
      <c r="ALG74"/>
      <c r="ALH74"/>
      <c r="ALI74"/>
      <c r="ALJ74"/>
      <c r="ALK74"/>
      <c r="ALL74"/>
      <c r="ALM74"/>
      <c r="ALN74"/>
      <c r="ALO74"/>
      <c r="ALP74"/>
      <c r="ALQ74"/>
      <c r="ALR74"/>
      <c r="ALS74"/>
      <c r="ALT74"/>
      <c r="ALU74"/>
      <c r="ALV74"/>
      <c r="ALW74"/>
      <c r="ALX74"/>
      <c r="ALY74"/>
      <c r="ALZ74"/>
      <c r="AMA74"/>
      <c r="AMB74"/>
      <c r="AMC74"/>
      <c r="AMD74"/>
      <c r="AME74"/>
      <c r="AMF74"/>
      <c r="AMG74"/>
      <c r="AMH74"/>
      <c r="AMI74"/>
      <c r="AMJ74"/>
    </row>
    <row r="75" spans="1:1024">
      <c r="A75" s="15" t="s">
        <v>165</v>
      </c>
      <c r="B75" s="17" t="s">
        <v>166</v>
      </c>
      <c r="C75" s="15" t="s">
        <v>125</v>
      </c>
      <c r="D75" s="7">
        <f>M75*12*C$2</f>
        <v>28419.3</v>
      </c>
      <c r="E75" s="18">
        <v>0.22800000000000001</v>
      </c>
      <c r="F75" s="7">
        <f t="shared" si="4"/>
        <v>0.24282000000000001</v>
      </c>
      <c r="G75" s="7">
        <v>0.25301844000000001</v>
      </c>
      <c r="H75" s="7">
        <f t="shared" si="5"/>
        <v>0.27346232995199998</v>
      </c>
      <c r="I75" s="7">
        <f t="shared" si="6"/>
        <v>0.28330697383027198</v>
      </c>
      <c r="J75" s="7">
        <f t="shared" si="7"/>
        <v>0.29718901554795529</v>
      </c>
      <c r="K75" s="7">
        <f t="shared" si="9"/>
        <v>0.32432237266748359</v>
      </c>
      <c r="L75" s="29">
        <f t="shared" si="8"/>
        <v>0.36580320413165474</v>
      </c>
      <c r="M75" s="29">
        <f t="shared" ref="M75:M78" si="10">ROUND(L75*1.0701,2)</f>
        <v>0.39</v>
      </c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  <c r="TF75"/>
      <c r="TG75"/>
      <c r="TH75"/>
      <c r="TI75"/>
      <c r="TJ75"/>
      <c r="TK75"/>
      <c r="TL75"/>
      <c r="TM75"/>
      <c r="TN75"/>
      <c r="TO75"/>
      <c r="TP75"/>
      <c r="TQ75"/>
      <c r="TR75"/>
      <c r="TS75"/>
      <c r="TT75"/>
      <c r="TU75"/>
      <c r="TV75"/>
      <c r="TW75"/>
      <c r="TX75"/>
      <c r="TY75"/>
      <c r="TZ75"/>
      <c r="UA75"/>
      <c r="UB75"/>
      <c r="UC75"/>
      <c r="UD75"/>
      <c r="UE75"/>
      <c r="UF75"/>
      <c r="UG75"/>
      <c r="UH75"/>
      <c r="UI75"/>
      <c r="UJ75"/>
      <c r="UK75"/>
      <c r="UL75"/>
      <c r="UM75"/>
      <c r="UN75"/>
      <c r="UO75"/>
      <c r="UP75"/>
      <c r="UQ75"/>
      <c r="UR75"/>
      <c r="US75"/>
      <c r="UT75"/>
      <c r="UU75"/>
      <c r="UV75"/>
      <c r="UW75"/>
      <c r="UX75"/>
      <c r="UY75"/>
      <c r="UZ75"/>
      <c r="VA75"/>
      <c r="VB75"/>
      <c r="VC75"/>
      <c r="VD75"/>
      <c r="VE75"/>
      <c r="VF75"/>
      <c r="VG75"/>
      <c r="VH75"/>
      <c r="VI75"/>
      <c r="VJ75"/>
      <c r="VK75"/>
      <c r="VL75"/>
      <c r="VM75"/>
      <c r="VN75"/>
      <c r="VO75"/>
      <c r="VP75"/>
      <c r="VQ75"/>
      <c r="VR75"/>
      <c r="VS75"/>
      <c r="VT75"/>
      <c r="VU75"/>
      <c r="VV75"/>
      <c r="VW75"/>
      <c r="VX75"/>
      <c r="VY75"/>
      <c r="VZ75"/>
      <c r="WA75"/>
      <c r="WB75"/>
      <c r="WC75"/>
      <c r="WD75"/>
      <c r="WE75"/>
      <c r="WF75"/>
      <c r="WG75"/>
      <c r="WH75"/>
      <c r="WI75"/>
      <c r="WJ75"/>
      <c r="WK75"/>
      <c r="WL75"/>
      <c r="WM75"/>
      <c r="WN75"/>
      <c r="WO75"/>
      <c r="WP75"/>
      <c r="WQ75"/>
      <c r="WR75"/>
      <c r="WS75"/>
      <c r="WT75"/>
      <c r="WU75"/>
      <c r="WV75"/>
      <c r="WW75"/>
      <c r="WX75"/>
      <c r="WY75"/>
      <c r="WZ75"/>
      <c r="XA75"/>
      <c r="XB75"/>
      <c r="XC75"/>
      <c r="XD75"/>
      <c r="XE75"/>
      <c r="XF75"/>
      <c r="XG75"/>
      <c r="XH75"/>
      <c r="XI75"/>
      <c r="XJ75"/>
      <c r="XK75"/>
      <c r="XL75"/>
      <c r="XM75"/>
      <c r="XN75"/>
      <c r="XO75"/>
      <c r="XP75"/>
      <c r="XQ75"/>
      <c r="XR75"/>
      <c r="XS75"/>
      <c r="XT75"/>
      <c r="XU75"/>
      <c r="XV75"/>
      <c r="XW75"/>
      <c r="XX75"/>
      <c r="XY75"/>
      <c r="XZ75"/>
      <c r="YA75"/>
      <c r="YB75"/>
      <c r="YC75"/>
      <c r="YD75"/>
      <c r="YE75"/>
      <c r="YF75"/>
      <c r="YG75"/>
      <c r="YH75"/>
      <c r="YI75"/>
      <c r="YJ75"/>
      <c r="YK75"/>
      <c r="YL75"/>
      <c r="YM75"/>
      <c r="YN75"/>
      <c r="YO75"/>
      <c r="YP75"/>
      <c r="YQ75"/>
      <c r="YR75"/>
      <c r="YS75"/>
      <c r="YT75"/>
      <c r="YU75"/>
      <c r="YV75"/>
      <c r="YW75"/>
      <c r="YX75"/>
      <c r="YY75"/>
      <c r="YZ75"/>
      <c r="ZA75"/>
      <c r="ZB75"/>
      <c r="ZC75"/>
      <c r="ZD75"/>
      <c r="ZE75"/>
      <c r="ZF75"/>
      <c r="ZG75"/>
      <c r="ZH75"/>
      <c r="ZI75"/>
      <c r="ZJ75"/>
      <c r="ZK75"/>
      <c r="ZL75"/>
      <c r="ZM75"/>
      <c r="ZN75"/>
      <c r="ZO75"/>
      <c r="ZP75"/>
      <c r="ZQ75"/>
      <c r="ZR75"/>
      <c r="ZS75"/>
      <c r="ZT75"/>
      <c r="ZU75"/>
      <c r="ZV75"/>
      <c r="ZW75"/>
      <c r="ZX75"/>
      <c r="ZY75"/>
      <c r="ZZ75"/>
      <c r="AAA75"/>
      <c r="AAB75"/>
      <c r="AAC75"/>
      <c r="AAD75"/>
      <c r="AAE75"/>
      <c r="AAF75"/>
      <c r="AAG75"/>
      <c r="AAH75"/>
      <c r="AAI75"/>
      <c r="AAJ75"/>
      <c r="AAK75"/>
      <c r="AAL75"/>
      <c r="AAM75"/>
      <c r="AAN75"/>
      <c r="AAO75"/>
      <c r="AAP75"/>
      <c r="AAQ75"/>
      <c r="AAR75"/>
      <c r="AAS75"/>
      <c r="AAT75"/>
      <c r="AAU75"/>
      <c r="AAV75"/>
      <c r="AAW75"/>
      <c r="AAX75"/>
      <c r="AAY75"/>
      <c r="AAZ75"/>
      <c r="ABA75"/>
      <c r="ABB75"/>
      <c r="ABC75"/>
      <c r="ABD75"/>
      <c r="ABE75"/>
      <c r="ABF75"/>
      <c r="ABG75"/>
      <c r="ABH75"/>
      <c r="ABI75"/>
      <c r="ABJ75"/>
      <c r="ABK75"/>
      <c r="ABL75"/>
      <c r="ABM75"/>
      <c r="ABN75"/>
      <c r="ABO75"/>
      <c r="ABP75"/>
      <c r="ABQ75"/>
      <c r="ABR75"/>
      <c r="ABS75"/>
      <c r="ABT75"/>
      <c r="ABU75"/>
      <c r="ABV75"/>
      <c r="ABW75"/>
      <c r="ABX75"/>
      <c r="ABY75"/>
      <c r="ABZ75"/>
      <c r="ACA75"/>
      <c r="ACB75"/>
      <c r="ACC75"/>
      <c r="ACD75"/>
      <c r="ACE75"/>
      <c r="ACF75"/>
      <c r="ACG75"/>
      <c r="ACH75"/>
      <c r="ACI75"/>
      <c r="ACJ75"/>
      <c r="ACK75"/>
      <c r="ACL75"/>
      <c r="ACM75"/>
      <c r="ACN75"/>
      <c r="ACO75"/>
      <c r="ACP75"/>
      <c r="ACQ75"/>
      <c r="ACR75"/>
      <c r="ACS75"/>
      <c r="ACT75"/>
      <c r="ACU75"/>
      <c r="ACV75"/>
      <c r="ACW75"/>
      <c r="ACX75"/>
      <c r="ACY75"/>
      <c r="ACZ75"/>
      <c r="ADA75"/>
      <c r="ADB75"/>
      <c r="ADC75"/>
      <c r="ADD75"/>
      <c r="ADE75"/>
      <c r="ADF75"/>
      <c r="ADG75"/>
      <c r="ADH75"/>
      <c r="ADI75"/>
      <c r="ADJ75"/>
      <c r="ADK75"/>
      <c r="ADL75"/>
      <c r="ADM75"/>
      <c r="ADN75"/>
      <c r="ADO75"/>
      <c r="ADP75"/>
      <c r="ADQ75"/>
      <c r="ADR75"/>
      <c r="ADS75"/>
      <c r="ADT75"/>
      <c r="ADU75"/>
      <c r="ADV75"/>
      <c r="ADW75"/>
      <c r="ADX75"/>
      <c r="ADY75"/>
      <c r="ADZ75"/>
      <c r="AEA75"/>
      <c r="AEB75"/>
      <c r="AEC75"/>
      <c r="AED75"/>
      <c r="AEE75"/>
      <c r="AEF75"/>
      <c r="AEG75"/>
      <c r="AEH75"/>
      <c r="AEI75"/>
      <c r="AEJ75"/>
      <c r="AEK75"/>
      <c r="AEL75"/>
      <c r="AEM75"/>
      <c r="AEN75"/>
      <c r="AEO75"/>
      <c r="AEP75"/>
      <c r="AEQ75"/>
      <c r="AER75"/>
      <c r="AES75"/>
      <c r="AET75"/>
      <c r="AEU75"/>
      <c r="AEV75"/>
      <c r="AEW75"/>
      <c r="AEX75"/>
      <c r="AEY75"/>
      <c r="AEZ75"/>
      <c r="AFA75"/>
      <c r="AFB75"/>
      <c r="AFC75"/>
      <c r="AFD75"/>
      <c r="AFE75"/>
      <c r="AFF75"/>
      <c r="AFG75"/>
      <c r="AFH75"/>
      <c r="AFI75"/>
      <c r="AFJ75"/>
      <c r="AFK75"/>
      <c r="AFL75"/>
      <c r="AFM75"/>
      <c r="AFN75"/>
      <c r="AFO75"/>
      <c r="AFP75"/>
      <c r="AFQ75"/>
      <c r="AFR75"/>
      <c r="AFS75"/>
      <c r="AFT75"/>
      <c r="AFU75"/>
      <c r="AFV75"/>
      <c r="AFW75"/>
      <c r="AFX75"/>
      <c r="AFY75"/>
      <c r="AFZ75"/>
      <c r="AGA75"/>
      <c r="AGB75"/>
      <c r="AGC75"/>
      <c r="AGD75"/>
      <c r="AGE75"/>
      <c r="AGF75"/>
      <c r="AGG75"/>
      <c r="AGH75"/>
      <c r="AGI75"/>
      <c r="AGJ75"/>
      <c r="AGK75"/>
      <c r="AGL75"/>
      <c r="AGM75"/>
      <c r="AGN75"/>
      <c r="AGO75"/>
      <c r="AGP75"/>
      <c r="AGQ75"/>
      <c r="AGR75"/>
      <c r="AGS75"/>
      <c r="AGT75"/>
      <c r="AGU75"/>
      <c r="AGV75"/>
      <c r="AGW75"/>
      <c r="AGX75"/>
      <c r="AGY75"/>
      <c r="AGZ75"/>
      <c r="AHA75"/>
      <c r="AHB75"/>
      <c r="AHC75"/>
      <c r="AHD75"/>
      <c r="AHE75"/>
      <c r="AHF75"/>
      <c r="AHG75"/>
      <c r="AHH75"/>
      <c r="AHI75"/>
      <c r="AHJ75"/>
      <c r="AHK75"/>
      <c r="AHL75"/>
      <c r="AHM75"/>
      <c r="AHN75"/>
      <c r="AHO75"/>
      <c r="AHP75"/>
      <c r="AHQ75"/>
      <c r="AHR75"/>
      <c r="AHS75"/>
      <c r="AHT75"/>
      <c r="AHU75"/>
      <c r="AHV75"/>
      <c r="AHW75"/>
      <c r="AHX75"/>
      <c r="AHY75"/>
      <c r="AHZ75"/>
      <c r="AIA75"/>
      <c r="AIB75"/>
      <c r="AIC75"/>
      <c r="AID75"/>
      <c r="AIE75"/>
      <c r="AIF75"/>
      <c r="AIG75"/>
      <c r="AIH75"/>
      <c r="AII75"/>
      <c r="AIJ75"/>
      <c r="AIK75"/>
      <c r="AIL75"/>
      <c r="AIM75"/>
      <c r="AIN75"/>
      <c r="AIO75"/>
      <c r="AIP75"/>
      <c r="AIQ75"/>
      <c r="AIR75"/>
      <c r="AIS75"/>
      <c r="AIT75"/>
      <c r="AIU75"/>
      <c r="AIV75"/>
      <c r="AIW75"/>
      <c r="AIX75"/>
      <c r="AIY75"/>
      <c r="AIZ75"/>
      <c r="AJA75"/>
      <c r="AJB75"/>
      <c r="AJC75"/>
      <c r="AJD75"/>
      <c r="AJE75"/>
      <c r="AJF75"/>
      <c r="AJG75"/>
      <c r="AJH75"/>
      <c r="AJI75"/>
      <c r="AJJ75"/>
      <c r="AJK75"/>
      <c r="AJL75"/>
      <c r="AJM75"/>
      <c r="AJN75"/>
      <c r="AJO75"/>
      <c r="AJP75"/>
      <c r="AJQ75"/>
      <c r="AJR75"/>
      <c r="AJS75"/>
      <c r="AJT75"/>
      <c r="AJU75"/>
      <c r="AJV75"/>
      <c r="AJW75"/>
      <c r="AJX75"/>
      <c r="AJY75"/>
      <c r="AJZ75"/>
      <c r="AKA75"/>
      <c r="AKB75"/>
      <c r="AKC75"/>
      <c r="AKD75"/>
      <c r="AKE75"/>
      <c r="AKF75"/>
      <c r="AKG75"/>
      <c r="AKH75"/>
      <c r="AKI75"/>
      <c r="AKJ75"/>
      <c r="AKK75"/>
      <c r="AKL75"/>
      <c r="AKM75"/>
      <c r="AKN75"/>
      <c r="AKO75"/>
      <c r="AKP75"/>
      <c r="AKQ75"/>
      <c r="AKR75"/>
      <c r="AKS75"/>
      <c r="AKT75"/>
      <c r="AKU75"/>
      <c r="AKV75"/>
      <c r="AKW75"/>
      <c r="AKX75"/>
      <c r="AKY75"/>
      <c r="AKZ75"/>
      <c r="ALA75"/>
      <c r="ALB75"/>
      <c r="ALC75"/>
      <c r="ALD75"/>
      <c r="ALE75"/>
      <c r="ALF75"/>
      <c r="ALG75"/>
      <c r="ALH75"/>
      <c r="ALI75"/>
      <c r="ALJ75"/>
      <c r="ALK75"/>
      <c r="ALL75"/>
      <c r="ALM75"/>
      <c r="ALN75"/>
      <c r="ALO75"/>
      <c r="ALP75"/>
      <c r="ALQ75"/>
      <c r="ALR75"/>
      <c r="ALS75"/>
      <c r="ALT75"/>
      <c r="ALU75"/>
      <c r="ALV75"/>
      <c r="ALW75"/>
      <c r="ALX75"/>
      <c r="ALY75"/>
      <c r="ALZ75"/>
      <c r="AMA75"/>
      <c r="AMB75"/>
      <c r="AMC75"/>
      <c r="AMD75"/>
      <c r="AME75"/>
      <c r="AMF75"/>
      <c r="AMG75"/>
      <c r="AMH75"/>
      <c r="AMI75"/>
      <c r="AMJ75"/>
    </row>
    <row r="76" spans="1:1024" ht="24">
      <c r="A76" s="15" t="s">
        <v>167</v>
      </c>
      <c r="B76" s="17" t="s">
        <v>168</v>
      </c>
      <c r="C76" s="15" t="s">
        <v>125</v>
      </c>
      <c r="D76" s="7">
        <f>M76*12*C$2</f>
        <v>7287.0000000000009</v>
      </c>
      <c r="E76" s="18">
        <v>5.6000000000000001E-2</v>
      </c>
      <c r="F76" s="7">
        <f t="shared" si="4"/>
        <v>5.9639999999999999E-2</v>
      </c>
      <c r="G76" s="7">
        <v>6.214488E-2</v>
      </c>
      <c r="H76" s="7">
        <f t="shared" si="5"/>
        <v>6.7166186303999995E-2</v>
      </c>
      <c r="I76" s="7">
        <f t="shared" si="6"/>
        <v>6.9584169010943997E-2</v>
      </c>
      <c r="J76" s="7">
        <f t="shared" si="7"/>
        <v>7.299379329248025E-2</v>
      </c>
      <c r="K76" s="7">
        <f t="shared" si="9"/>
        <v>7.9658126620083688E-2</v>
      </c>
      <c r="L76" s="29">
        <f t="shared" si="8"/>
        <v>8.9846401014792382E-2</v>
      </c>
      <c r="M76" s="29">
        <f t="shared" si="10"/>
        <v>0.1</v>
      </c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  <c r="OF76"/>
      <c r="OG76"/>
      <c r="OH76"/>
      <c r="OI76"/>
      <c r="OJ76"/>
      <c r="OK76"/>
      <c r="OL76"/>
      <c r="OM76"/>
      <c r="ON76"/>
      <c r="OO76"/>
      <c r="OP76"/>
      <c r="OQ76"/>
      <c r="OR76"/>
      <c r="OS76"/>
      <c r="OT76"/>
      <c r="OU76"/>
      <c r="OV76"/>
      <c r="OW76"/>
      <c r="OX76"/>
      <c r="OY76"/>
      <c r="OZ76"/>
      <c r="PA76"/>
      <c r="PB76"/>
      <c r="PC76"/>
      <c r="PD76"/>
      <c r="PE76"/>
      <c r="PF76"/>
      <c r="PG76"/>
      <c r="PH76"/>
      <c r="PI76"/>
      <c r="PJ76"/>
      <c r="PK76"/>
      <c r="PL76"/>
      <c r="PM76"/>
      <c r="PN76"/>
      <c r="PO76"/>
      <c r="PP76"/>
      <c r="PQ76"/>
      <c r="PR76"/>
      <c r="PS76"/>
      <c r="PT76"/>
      <c r="PU76"/>
      <c r="PV76"/>
      <c r="PW76"/>
      <c r="PX76"/>
      <c r="PY76"/>
      <c r="PZ76"/>
      <c r="QA76"/>
      <c r="QB76"/>
      <c r="QC76"/>
      <c r="QD76"/>
      <c r="QE76"/>
      <c r="QF76"/>
      <c r="QG76"/>
      <c r="QH76"/>
      <c r="QI76"/>
      <c r="QJ76"/>
      <c r="QK76"/>
      <c r="QL76"/>
      <c r="QM76"/>
      <c r="QN76"/>
      <c r="QO76"/>
      <c r="QP76"/>
      <c r="QQ76"/>
      <c r="QR76"/>
      <c r="QS76"/>
      <c r="QT76"/>
      <c r="QU76"/>
      <c r="QV76"/>
      <c r="QW76"/>
      <c r="QX76"/>
      <c r="QY76"/>
      <c r="QZ76"/>
      <c r="RA76"/>
      <c r="RB76"/>
      <c r="RC76"/>
      <c r="RD76"/>
      <c r="RE76"/>
      <c r="RF76"/>
      <c r="RG76"/>
      <c r="RH76"/>
      <c r="RI76"/>
      <c r="RJ76"/>
      <c r="RK76"/>
      <c r="RL76"/>
      <c r="RM76"/>
      <c r="RN76"/>
      <c r="RO76"/>
      <c r="RP76"/>
      <c r="RQ76"/>
      <c r="RR76"/>
      <c r="RS76"/>
      <c r="RT76"/>
      <c r="RU76"/>
      <c r="RV76"/>
      <c r="RW76"/>
      <c r="RX76"/>
      <c r="RY76"/>
      <c r="RZ76"/>
      <c r="SA76"/>
      <c r="SB76"/>
      <c r="SC76"/>
      <c r="SD76"/>
      <c r="SE76"/>
      <c r="SF76"/>
      <c r="SG76"/>
      <c r="SH76"/>
      <c r="SI76"/>
      <c r="SJ76"/>
      <c r="SK76"/>
      <c r="SL76"/>
      <c r="SM76"/>
      <c r="SN76"/>
      <c r="SO76"/>
      <c r="SP76"/>
      <c r="SQ76"/>
      <c r="SR76"/>
      <c r="SS76"/>
      <c r="ST76"/>
      <c r="SU76"/>
      <c r="SV76"/>
      <c r="SW76"/>
      <c r="SX76"/>
      <c r="SY76"/>
      <c r="SZ76"/>
      <c r="TA76"/>
      <c r="TB76"/>
      <c r="TC76"/>
      <c r="TD76"/>
      <c r="TE76"/>
      <c r="TF76"/>
      <c r="TG76"/>
      <c r="TH76"/>
      <c r="TI76"/>
      <c r="TJ76"/>
      <c r="TK76"/>
      <c r="TL76"/>
      <c r="TM76"/>
      <c r="TN76"/>
      <c r="TO76"/>
      <c r="TP76"/>
      <c r="TQ76"/>
      <c r="TR76"/>
      <c r="TS76"/>
      <c r="TT76"/>
      <c r="TU76"/>
      <c r="TV76"/>
      <c r="TW76"/>
      <c r="TX76"/>
      <c r="TY76"/>
      <c r="TZ76"/>
      <c r="UA76"/>
      <c r="UB76"/>
      <c r="UC76"/>
      <c r="UD76"/>
      <c r="UE76"/>
      <c r="UF76"/>
      <c r="UG76"/>
      <c r="UH76"/>
      <c r="UI76"/>
      <c r="UJ76"/>
      <c r="UK76"/>
      <c r="UL76"/>
      <c r="UM76"/>
      <c r="UN76"/>
      <c r="UO76"/>
      <c r="UP76"/>
      <c r="UQ76"/>
      <c r="UR76"/>
      <c r="US76"/>
      <c r="UT76"/>
      <c r="UU76"/>
      <c r="UV76"/>
      <c r="UW76"/>
      <c r="UX76"/>
      <c r="UY76"/>
      <c r="UZ76"/>
      <c r="VA76"/>
      <c r="VB76"/>
      <c r="VC76"/>
      <c r="VD76"/>
      <c r="VE76"/>
      <c r="VF76"/>
      <c r="VG76"/>
      <c r="VH76"/>
      <c r="VI76"/>
      <c r="VJ76"/>
      <c r="VK76"/>
      <c r="VL76"/>
      <c r="VM76"/>
      <c r="VN76"/>
      <c r="VO76"/>
      <c r="VP76"/>
      <c r="VQ76"/>
      <c r="VR76"/>
      <c r="VS76"/>
      <c r="VT76"/>
      <c r="VU76"/>
      <c r="VV76"/>
      <c r="VW76"/>
      <c r="VX76"/>
      <c r="VY76"/>
      <c r="VZ76"/>
      <c r="WA76"/>
      <c r="WB76"/>
      <c r="WC76"/>
      <c r="WD76"/>
      <c r="WE76"/>
      <c r="WF76"/>
      <c r="WG76"/>
      <c r="WH76"/>
      <c r="WI76"/>
      <c r="WJ76"/>
      <c r="WK76"/>
      <c r="WL76"/>
      <c r="WM76"/>
      <c r="WN76"/>
      <c r="WO76"/>
      <c r="WP76"/>
      <c r="WQ76"/>
      <c r="WR76"/>
      <c r="WS76"/>
      <c r="WT76"/>
      <c r="WU76"/>
      <c r="WV76"/>
      <c r="WW76"/>
      <c r="WX76"/>
      <c r="WY76"/>
      <c r="WZ76"/>
      <c r="XA76"/>
      <c r="XB76"/>
      <c r="XC76"/>
      <c r="XD76"/>
      <c r="XE76"/>
      <c r="XF76"/>
      <c r="XG76"/>
      <c r="XH76"/>
      <c r="XI76"/>
      <c r="XJ76"/>
      <c r="XK76"/>
      <c r="XL76"/>
      <c r="XM76"/>
      <c r="XN76"/>
      <c r="XO76"/>
      <c r="XP76"/>
      <c r="XQ76"/>
      <c r="XR76"/>
      <c r="XS76"/>
      <c r="XT76"/>
      <c r="XU76"/>
      <c r="XV76"/>
      <c r="XW76"/>
      <c r="XX76"/>
      <c r="XY76"/>
      <c r="XZ76"/>
      <c r="YA76"/>
      <c r="YB76"/>
      <c r="YC76"/>
      <c r="YD76"/>
      <c r="YE76"/>
      <c r="YF76"/>
      <c r="YG76"/>
      <c r="YH76"/>
      <c r="YI76"/>
      <c r="YJ76"/>
      <c r="YK76"/>
      <c r="YL76"/>
      <c r="YM76"/>
      <c r="YN76"/>
      <c r="YO76"/>
      <c r="YP76"/>
      <c r="YQ76"/>
      <c r="YR76"/>
      <c r="YS76"/>
      <c r="YT76"/>
      <c r="YU76"/>
      <c r="YV76"/>
      <c r="YW76"/>
      <c r="YX76"/>
      <c r="YY76"/>
      <c r="YZ76"/>
      <c r="ZA76"/>
      <c r="ZB76"/>
      <c r="ZC76"/>
      <c r="ZD76"/>
      <c r="ZE76"/>
      <c r="ZF76"/>
      <c r="ZG76"/>
      <c r="ZH76"/>
      <c r="ZI76"/>
      <c r="ZJ76"/>
      <c r="ZK76"/>
      <c r="ZL76"/>
      <c r="ZM76"/>
      <c r="ZN76"/>
      <c r="ZO76"/>
      <c r="ZP76"/>
      <c r="ZQ76"/>
      <c r="ZR76"/>
      <c r="ZS76"/>
      <c r="ZT76"/>
      <c r="ZU76"/>
      <c r="ZV76"/>
      <c r="ZW76"/>
      <c r="ZX76"/>
      <c r="ZY76"/>
      <c r="ZZ76"/>
      <c r="AAA76"/>
      <c r="AAB76"/>
      <c r="AAC76"/>
      <c r="AAD76"/>
      <c r="AAE76"/>
      <c r="AAF76"/>
      <c r="AAG76"/>
      <c r="AAH76"/>
      <c r="AAI76"/>
      <c r="AAJ76"/>
      <c r="AAK76"/>
      <c r="AAL76"/>
      <c r="AAM76"/>
      <c r="AAN76"/>
      <c r="AAO76"/>
      <c r="AAP76"/>
      <c r="AAQ76"/>
      <c r="AAR76"/>
      <c r="AAS76"/>
      <c r="AAT76"/>
      <c r="AAU76"/>
      <c r="AAV76"/>
      <c r="AAW76"/>
      <c r="AAX76"/>
      <c r="AAY76"/>
      <c r="AAZ76"/>
      <c r="ABA76"/>
      <c r="ABB76"/>
      <c r="ABC76"/>
      <c r="ABD76"/>
      <c r="ABE76"/>
      <c r="ABF76"/>
      <c r="ABG76"/>
      <c r="ABH76"/>
      <c r="ABI76"/>
      <c r="ABJ76"/>
      <c r="ABK76"/>
      <c r="ABL76"/>
      <c r="ABM76"/>
      <c r="ABN76"/>
      <c r="ABO76"/>
      <c r="ABP76"/>
      <c r="ABQ76"/>
      <c r="ABR76"/>
      <c r="ABS76"/>
      <c r="ABT76"/>
      <c r="ABU76"/>
      <c r="ABV76"/>
      <c r="ABW76"/>
      <c r="ABX76"/>
      <c r="ABY76"/>
      <c r="ABZ76"/>
      <c r="ACA76"/>
      <c r="ACB76"/>
      <c r="ACC76"/>
      <c r="ACD76"/>
      <c r="ACE76"/>
      <c r="ACF76"/>
      <c r="ACG76"/>
      <c r="ACH76"/>
      <c r="ACI76"/>
      <c r="ACJ76"/>
      <c r="ACK76"/>
      <c r="ACL76"/>
      <c r="ACM76"/>
      <c r="ACN76"/>
      <c r="ACO76"/>
      <c r="ACP76"/>
      <c r="ACQ76"/>
      <c r="ACR76"/>
      <c r="ACS76"/>
      <c r="ACT76"/>
      <c r="ACU76"/>
      <c r="ACV76"/>
      <c r="ACW76"/>
      <c r="ACX76"/>
      <c r="ACY76"/>
      <c r="ACZ76"/>
      <c r="ADA76"/>
      <c r="ADB76"/>
      <c r="ADC76"/>
      <c r="ADD76"/>
      <c r="ADE76"/>
      <c r="ADF76"/>
      <c r="ADG76"/>
      <c r="ADH76"/>
      <c r="ADI76"/>
      <c r="ADJ76"/>
      <c r="ADK76"/>
      <c r="ADL76"/>
      <c r="ADM76"/>
      <c r="ADN76"/>
      <c r="ADO76"/>
      <c r="ADP76"/>
      <c r="ADQ76"/>
      <c r="ADR76"/>
      <c r="ADS76"/>
      <c r="ADT76"/>
      <c r="ADU76"/>
      <c r="ADV76"/>
      <c r="ADW76"/>
      <c r="ADX76"/>
      <c r="ADY76"/>
      <c r="ADZ76"/>
      <c r="AEA76"/>
      <c r="AEB76"/>
      <c r="AEC76"/>
      <c r="AED76"/>
      <c r="AEE76"/>
      <c r="AEF76"/>
      <c r="AEG76"/>
      <c r="AEH76"/>
      <c r="AEI76"/>
      <c r="AEJ76"/>
      <c r="AEK76"/>
      <c r="AEL76"/>
      <c r="AEM76"/>
      <c r="AEN76"/>
      <c r="AEO76"/>
      <c r="AEP76"/>
      <c r="AEQ76"/>
      <c r="AER76"/>
      <c r="AES76"/>
      <c r="AET76"/>
      <c r="AEU76"/>
      <c r="AEV76"/>
      <c r="AEW76"/>
      <c r="AEX76"/>
      <c r="AEY76"/>
      <c r="AEZ76"/>
      <c r="AFA76"/>
      <c r="AFB76"/>
      <c r="AFC76"/>
      <c r="AFD76"/>
      <c r="AFE76"/>
      <c r="AFF76"/>
      <c r="AFG76"/>
      <c r="AFH76"/>
      <c r="AFI76"/>
      <c r="AFJ76"/>
      <c r="AFK76"/>
      <c r="AFL76"/>
      <c r="AFM76"/>
      <c r="AFN76"/>
      <c r="AFO76"/>
      <c r="AFP76"/>
      <c r="AFQ76"/>
      <c r="AFR76"/>
      <c r="AFS76"/>
      <c r="AFT76"/>
      <c r="AFU76"/>
      <c r="AFV76"/>
      <c r="AFW76"/>
      <c r="AFX76"/>
      <c r="AFY76"/>
      <c r="AFZ76"/>
      <c r="AGA76"/>
      <c r="AGB76"/>
      <c r="AGC76"/>
      <c r="AGD76"/>
      <c r="AGE76"/>
      <c r="AGF76"/>
      <c r="AGG76"/>
      <c r="AGH76"/>
      <c r="AGI76"/>
      <c r="AGJ76"/>
      <c r="AGK76"/>
      <c r="AGL76"/>
      <c r="AGM76"/>
      <c r="AGN76"/>
      <c r="AGO76"/>
      <c r="AGP76"/>
      <c r="AGQ76"/>
      <c r="AGR76"/>
      <c r="AGS76"/>
      <c r="AGT76"/>
      <c r="AGU76"/>
      <c r="AGV76"/>
      <c r="AGW76"/>
      <c r="AGX76"/>
      <c r="AGY76"/>
      <c r="AGZ76"/>
      <c r="AHA76"/>
      <c r="AHB76"/>
      <c r="AHC76"/>
      <c r="AHD76"/>
      <c r="AHE76"/>
      <c r="AHF76"/>
      <c r="AHG76"/>
      <c r="AHH76"/>
      <c r="AHI76"/>
      <c r="AHJ76"/>
      <c r="AHK76"/>
      <c r="AHL76"/>
      <c r="AHM76"/>
      <c r="AHN76"/>
      <c r="AHO76"/>
      <c r="AHP76"/>
      <c r="AHQ76"/>
      <c r="AHR76"/>
      <c r="AHS76"/>
      <c r="AHT76"/>
      <c r="AHU76"/>
      <c r="AHV76"/>
      <c r="AHW76"/>
      <c r="AHX76"/>
      <c r="AHY76"/>
      <c r="AHZ76"/>
      <c r="AIA76"/>
      <c r="AIB76"/>
      <c r="AIC76"/>
      <c r="AID76"/>
      <c r="AIE76"/>
      <c r="AIF76"/>
      <c r="AIG76"/>
      <c r="AIH76"/>
      <c r="AII76"/>
      <c r="AIJ76"/>
      <c r="AIK76"/>
      <c r="AIL76"/>
      <c r="AIM76"/>
      <c r="AIN76"/>
      <c r="AIO76"/>
      <c r="AIP76"/>
      <c r="AIQ76"/>
      <c r="AIR76"/>
      <c r="AIS76"/>
      <c r="AIT76"/>
      <c r="AIU76"/>
      <c r="AIV76"/>
      <c r="AIW76"/>
      <c r="AIX76"/>
      <c r="AIY76"/>
      <c r="AIZ76"/>
      <c r="AJA76"/>
      <c r="AJB76"/>
      <c r="AJC76"/>
      <c r="AJD76"/>
      <c r="AJE76"/>
      <c r="AJF76"/>
      <c r="AJG76"/>
      <c r="AJH76"/>
      <c r="AJI76"/>
      <c r="AJJ76"/>
      <c r="AJK76"/>
      <c r="AJL76"/>
      <c r="AJM76"/>
      <c r="AJN76"/>
      <c r="AJO76"/>
      <c r="AJP76"/>
      <c r="AJQ76"/>
      <c r="AJR76"/>
      <c r="AJS76"/>
      <c r="AJT76"/>
      <c r="AJU76"/>
      <c r="AJV76"/>
      <c r="AJW76"/>
      <c r="AJX76"/>
      <c r="AJY76"/>
      <c r="AJZ76"/>
      <c r="AKA76"/>
      <c r="AKB76"/>
      <c r="AKC76"/>
      <c r="AKD76"/>
      <c r="AKE76"/>
      <c r="AKF76"/>
      <c r="AKG76"/>
      <c r="AKH76"/>
      <c r="AKI76"/>
      <c r="AKJ76"/>
      <c r="AKK76"/>
      <c r="AKL76"/>
      <c r="AKM76"/>
      <c r="AKN76"/>
      <c r="AKO76"/>
      <c r="AKP76"/>
      <c r="AKQ76"/>
      <c r="AKR76"/>
      <c r="AKS76"/>
      <c r="AKT76"/>
      <c r="AKU76"/>
      <c r="AKV76"/>
      <c r="AKW76"/>
      <c r="AKX76"/>
      <c r="AKY76"/>
      <c r="AKZ76"/>
      <c r="ALA76"/>
      <c r="ALB76"/>
      <c r="ALC76"/>
      <c r="ALD76"/>
      <c r="ALE76"/>
      <c r="ALF76"/>
      <c r="ALG76"/>
      <c r="ALH76"/>
      <c r="ALI76"/>
      <c r="ALJ76"/>
      <c r="ALK76"/>
      <c r="ALL76"/>
      <c r="ALM76"/>
      <c r="ALN76"/>
      <c r="ALO76"/>
      <c r="ALP76"/>
      <c r="ALQ76"/>
      <c r="ALR76"/>
      <c r="ALS76"/>
      <c r="ALT76"/>
      <c r="ALU76"/>
      <c r="ALV76"/>
      <c r="ALW76"/>
      <c r="ALX76"/>
      <c r="ALY76"/>
      <c r="ALZ76"/>
      <c r="AMA76"/>
      <c r="AMB76"/>
      <c r="AMC76"/>
      <c r="AMD76"/>
      <c r="AME76"/>
      <c r="AMF76"/>
      <c r="AMG76"/>
      <c r="AMH76"/>
      <c r="AMI76"/>
      <c r="AMJ76"/>
    </row>
    <row r="77" spans="1:1024" ht="24">
      <c r="A77" s="15" t="s">
        <v>169</v>
      </c>
      <c r="B77" s="17" t="s">
        <v>170</v>
      </c>
      <c r="C77" s="15" t="s">
        <v>125</v>
      </c>
      <c r="D77" s="7">
        <f>M77*12*C$2</f>
        <v>728.69999999999993</v>
      </c>
      <c r="E77" s="18">
        <v>5.0000000000000001E-3</v>
      </c>
      <c r="F77" s="7">
        <f t="shared" si="4"/>
        <v>5.3249999999999999E-3</v>
      </c>
      <c r="G77" s="7">
        <v>5.5486500000000005E-3</v>
      </c>
      <c r="H77" s="7">
        <f t="shared" si="5"/>
        <v>5.9969809200000005E-3</v>
      </c>
      <c r="I77" s="7">
        <f t="shared" si="6"/>
        <v>6.2128722331200011E-3</v>
      </c>
      <c r="J77" s="7">
        <f t="shared" si="7"/>
        <v>6.5173029725428804E-3</v>
      </c>
      <c r="K77" s="7">
        <f t="shared" si="9"/>
        <v>7.1123327339360446E-3</v>
      </c>
      <c r="L77" s="29">
        <f t="shared" si="8"/>
        <v>8.0220000906064647E-3</v>
      </c>
      <c r="M77" s="29">
        <f t="shared" si="10"/>
        <v>0.01</v>
      </c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  <c r="ML77"/>
      <c r="MM77"/>
      <c r="MN77"/>
      <c r="MO77"/>
      <c r="MP77"/>
      <c r="MQ77"/>
      <c r="MR77"/>
      <c r="MS77"/>
      <c r="MT77"/>
      <c r="MU77"/>
      <c r="MV77"/>
      <c r="MW77"/>
      <c r="MX77"/>
      <c r="MY77"/>
      <c r="MZ77"/>
      <c r="NA77"/>
      <c r="NB77"/>
      <c r="NC77"/>
      <c r="ND77"/>
      <c r="NE77"/>
      <c r="NF77"/>
      <c r="NG77"/>
      <c r="NH77"/>
      <c r="NI77"/>
      <c r="NJ77"/>
      <c r="NK77"/>
      <c r="NL77"/>
      <c r="NM77"/>
      <c r="NN77"/>
      <c r="NO77"/>
      <c r="NP77"/>
      <c r="NQ77"/>
      <c r="NR77"/>
      <c r="NS77"/>
      <c r="NT77"/>
      <c r="NU77"/>
      <c r="NV77"/>
      <c r="NW77"/>
      <c r="NX77"/>
      <c r="NY77"/>
      <c r="NZ77"/>
      <c r="OA77"/>
      <c r="OB77"/>
      <c r="OC77"/>
      <c r="OD77"/>
      <c r="OE77"/>
      <c r="OF77"/>
      <c r="OG77"/>
      <c r="OH77"/>
      <c r="OI77"/>
      <c r="OJ77"/>
      <c r="OK77"/>
      <c r="OL77"/>
      <c r="OM77"/>
      <c r="ON77"/>
      <c r="OO77"/>
      <c r="OP77"/>
      <c r="OQ77"/>
      <c r="OR77"/>
      <c r="OS77"/>
      <c r="OT77"/>
      <c r="OU77"/>
      <c r="OV77"/>
      <c r="OW77"/>
      <c r="OX77"/>
      <c r="OY77"/>
      <c r="OZ77"/>
      <c r="PA77"/>
      <c r="PB77"/>
      <c r="PC77"/>
      <c r="PD77"/>
      <c r="PE77"/>
      <c r="PF77"/>
      <c r="PG77"/>
      <c r="PH77"/>
      <c r="PI77"/>
      <c r="PJ77"/>
      <c r="PK77"/>
      <c r="PL77"/>
      <c r="PM77"/>
      <c r="PN77"/>
      <c r="PO77"/>
      <c r="PP77"/>
      <c r="PQ77"/>
      <c r="PR77"/>
      <c r="PS77"/>
      <c r="PT77"/>
      <c r="PU77"/>
      <c r="PV77"/>
      <c r="PW77"/>
      <c r="PX77"/>
      <c r="PY77"/>
      <c r="PZ77"/>
      <c r="QA77"/>
      <c r="QB77"/>
      <c r="QC77"/>
      <c r="QD77"/>
      <c r="QE77"/>
      <c r="QF77"/>
      <c r="QG77"/>
      <c r="QH77"/>
      <c r="QI77"/>
      <c r="QJ77"/>
      <c r="QK77"/>
      <c r="QL77"/>
      <c r="QM77"/>
      <c r="QN77"/>
      <c r="QO77"/>
      <c r="QP77"/>
      <c r="QQ77"/>
      <c r="QR77"/>
      <c r="QS77"/>
      <c r="QT77"/>
      <c r="QU77"/>
      <c r="QV77"/>
      <c r="QW77"/>
      <c r="QX77"/>
      <c r="QY77"/>
      <c r="QZ77"/>
      <c r="RA77"/>
      <c r="RB77"/>
      <c r="RC77"/>
      <c r="RD77"/>
      <c r="RE77"/>
      <c r="RF77"/>
      <c r="RG77"/>
      <c r="RH77"/>
      <c r="RI77"/>
      <c r="RJ77"/>
      <c r="RK77"/>
      <c r="RL77"/>
      <c r="RM77"/>
      <c r="RN77"/>
      <c r="RO77"/>
      <c r="RP77"/>
      <c r="RQ77"/>
      <c r="RR77"/>
      <c r="RS77"/>
      <c r="RT77"/>
      <c r="RU77"/>
      <c r="RV77"/>
      <c r="RW77"/>
      <c r="RX77"/>
      <c r="RY77"/>
      <c r="RZ77"/>
      <c r="SA77"/>
      <c r="SB77"/>
      <c r="SC77"/>
      <c r="SD77"/>
      <c r="SE77"/>
      <c r="SF77"/>
      <c r="SG77"/>
      <c r="SH77"/>
      <c r="SI77"/>
      <c r="SJ77"/>
      <c r="SK77"/>
      <c r="SL77"/>
      <c r="SM77"/>
      <c r="SN77"/>
      <c r="SO77"/>
      <c r="SP77"/>
      <c r="SQ77"/>
      <c r="SR77"/>
      <c r="SS77"/>
      <c r="ST77"/>
      <c r="SU77"/>
      <c r="SV77"/>
      <c r="SW77"/>
      <c r="SX77"/>
      <c r="SY77"/>
      <c r="SZ77"/>
      <c r="TA77"/>
      <c r="TB77"/>
      <c r="TC77"/>
      <c r="TD77"/>
      <c r="TE77"/>
      <c r="TF77"/>
      <c r="TG77"/>
      <c r="TH77"/>
      <c r="TI77"/>
      <c r="TJ77"/>
      <c r="TK77"/>
      <c r="TL77"/>
      <c r="TM77"/>
      <c r="TN77"/>
      <c r="TO77"/>
      <c r="TP77"/>
      <c r="TQ77"/>
      <c r="TR77"/>
      <c r="TS77"/>
      <c r="TT77"/>
      <c r="TU77"/>
      <c r="TV77"/>
      <c r="TW77"/>
      <c r="TX77"/>
      <c r="TY77"/>
      <c r="TZ77"/>
      <c r="UA77"/>
      <c r="UB77"/>
      <c r="UC77"/>
      <c r="UD77"/>
      <c r="UE77"/>
      <c r="UF77"/>
      <c r="UG77"/>
      <c r="UH77"/>
      <c r="UI77"/>
      <c r="UJ77"/>
      <c r="UK77"/>
      <c r="UL77"/>
      <c r="UM77"/>
      <c r="UN77"/>
      <c r="UO77"/>
      <c r="UP77"/>
      <c r="UQ77"/>
      <c r="UR77"/>
      <c r="US77"/>
      <c r="UT77"/>
      <c r="UU77"/>
      <c r="UV77"/>
      <c r="UW77"/>
      <c r="UX77"/>
      <c r="UY77"/>
      <c r="UZ77"/>
      <c r="VA77"/>
      <c r="VB77"/>
      <c r="VC77"/>
      <c r="VD77"/>
      <c r="VE77"/>
      <c r="VF77"/>
      <c r="VG77"/>
      <c r="VH77"/>
      <c r="VI77"/>
      <c r="VJ77"/>
      <c r="VK77"/>
      <c r="VL77"/>
      <c r="VM77"/>
      <c r="VN77"/>
      <c r="VO77"/>
      <c r="VP77"/>
      <c r="VQ77"/>
      <c r="VR77"/>
      <c r="VS77"/>
      <c r="VT77"/>
      <c r="VU77"/>
      <c r="VV77"/>
      <c r="VW77"/>
      <c r="VX77"/>
      <c r="VY77"/>
      <c r="VZ77"/>
      <c r="WA77"/>
      <c r="WB77"/>
      <c r="WC77"/>
      <c r="WD77"/>
      <c r="WE77"/>
      <c r="WF77"/>
      <c r="WG77"/>
      <c r="WH77"/>
      <c r="WI77"/>
      <c r="WJ77"/>
      <c r="WK77"/>
      <c r="WL77"/>
      <c r="WM77"/>
      <c r="WN77"/>
      <c r="WO77"/>
      <c r="WP77"/>
      <c r="WQ77"/>
      <c r="WR77"/>
      <c r="WS77"/>
      <c r="WT77"/>
      <c r="WU77"/>
      <c r="WV77"/>
      <c r="WW77"/>
      <c r="WX77"/>
      <c r="WY77"/>
      <c r="WZ77"/>
      <c r="XA77"/>
      <c r="XB77"/>
      <c r="XC77"/>
      <c r="XD77"/>
      <c r="XE77"/>
      <c r="XF77"/>
      <c r="XG77"/>
      <c r="XH77"/>
      <c r="XI77"/>
      <c r="XJ77"/>
      <c r="XK77"/>
      <c r="XL77"/>
      <c r="XM77"/>
      <c r="XN77"/>
      <c r="XO77"/>
      <c r="XP77"/>
      <c r="XQ77"/>
      <c r="XR77"/>
      <c r="XS77"/>
      <c r="XT77"/>
      <c r="XU77"/>
      <c r="XV77"/>
      <c r="XW77"/>
      <c r="XX77"/>
      <c r="XY77"/>
      <c r="XZ77"/>
      <c r="YA77"/>
      <c r="YB77"/>
      <c r="YC77"/>
      <c r="YD77"/>
      <c r="YE77"/>
      <c r="YF77"/>
      <c r="YG77"/>
      <c r="YH77"/>
      <c r="YI77"/>
      <c r="YJ77"/>
      <c r="YK77"/>
      <c r="YL77"/>
      <c r="YM77"/>
      <c r="YN77"/>
      <c r="YO77"/>
      <c r="YP77"/>
      <c r="YQ77"/>
      <c r="YR77"/>
      <c r="YS77"/>
      <c r="YT77"/>
      <c r="YU77"/>
      <c r="YV77"/>
      <c r="YW77"/>
      <c r="YX77"/>
      <c r="YY77"/>
      <c r="YZ77"/>
      <c r="ZA77"/>
      <c r="ZB77"/>
      <c r="ZC77"/>
      <c r="ZD77"/>
      <c r="ZE77"/>
      <c r="ZF77"/>
      <c r="ZG77"/>
      <c r="ZH77"/>
      <c r="ZI77"/>
      <c r="ZJ77"/>
      <c r="ZK77"/>
      <c r="ZL77"/>
      <c r="ZM77"/>
      <c r="ZN77"/>
      <c r="ZO77"/>
      <c r="ZP77"/>
      <c r="ZQ77"/>
      <c r="ZR77"/>
      <c r="ZS77"/>
      <c r="ZT77"/>
      <c r="ZU77"/>
      <c r="ZV77"/>
      <c r="ZW77"/>
      <c r="ZX77"/>
      <c r="ZY77"/>
      <c r="ZZ77"/>
      <c r="AAA77"/>
      <c r="AAB77"/>
      <c r="AAC77"/>
      <c r="AAD77"/>
      <c r="AAE77"/>
      <c r="AAF77"/>
      <c r="AAG77"/>
      <c r="AAH77"/>
      <c r="AAI77"/>
      <c r="AAJ77"/>
      <c r="AAK77"/>
      <c r="AAL77"/>
      <c r="AAM77"/>
      <c r="AAN77"/>
      <c r="AAO77"/>
      <c r="AAP77"/>
      <c r="AAQ77"/>
      <c r="AAR77"/>
      <c r="AAS77"/>
      <c r="AAT77"/>
      <c r="AAU77"/>
      <c r="AAV77"/>
      <c r="AAW77"/>
      <c r="AAX77"/>
      <c r="AAY77"/>
      <c r="AAZ77"/>
      <c r="ABA77"/>
      <c r="ABB77"/>
      <c r="ABC77"/>
      <c r="ABD77"/>
      <c r="ABE77"/>
      <c r="ABF77"/>
      <c r="ABG77"/>
      <c r="ABH77"/>
      <c r="ABI77"/>
      <c r="ABJ77"/>
      <c r="ABK77"/>
      <c r="ABL77"/>
      <c r="ABM77"/>
      <c r="ABN77"/>
      <c r="ABO77"/>
      <c r="ABP77"/>
      <c r="ABQ77"/>
      <c r="ABR77"/>
      <c r="ABS77"/>
      <c r="ABT77"/>
      <c r="ABU77"/>
      <c r="ABV77"/>
      <c r="ABW77"/>
      <c r="ABX77"/>
      <c r="ABY77"/>
      <c r="ABZ77"/>
      <c r="ACA77"/>
      <c r="ACB77"/>
      <c r="ACC77"/>
      <c r="ACD77"/>
      <c r="ACE77"/>
      <c r="ACF77"/>
      <c r="ACG77"/>
      <c r="ACH77"/>
      <c r="ACI77"/>
      <c r="ACJ77"/>
      <c r="ACK77"/>
      <c r="ACL77"/>
      <c r="ACM77"/>
      <c r="ACN77"/>
      <c r="ACO77"/>
      <c r="ACP77"/>
      <c r="ACQ77"/>
      <c r="ACR77"/>
      <c r="ACS77"/>
      <c r="ACT77"/>
      <c r="ACU77"/>
      <c r="ACV77"/>
      <c r="ACW77"/>
      <c r="ACX77"/>
      <c r="ACY77"/>
      <c r="ACZ77"/>
      <c r="ADA77"/>
      <c r="ADB77"/>
      <c r="ADC77"/>
      <c r="ADD77"/>
      <c r="ADE77"/>
      <c r="ADF77"/>
      <c r="ADG77"/>
      <c r="ADH77"/>
      <c r="ADI77"/>
      <c r="ADJ77"/>
      <c r="ADK77"/>
      <c r="ADL77"/>
      <c r="ADM77"/>
      <c r="ADN77"/>
      <c r="ADO77"/>
      <c r="ADP77"/>
      <c r="ADQ77"/>
      <c r="ADR77"/>
      <c r="ADS77"/>
      <c r="ADT77"/>
      <c r="ADU77"/>
      <c r="ADV77"/>
      <c r="ADW77"/>
      <c r="ADX77"/>
      <c r="ADY77"/>
      <c r="ADZ77"/>
      <c r="AEA77"/>
      <c r="AEB77"/>
      <c r="AEC77"/>
      <c r="AED77"/>
      <c r="AEE77"/>
      <c r="AEF77"/>
      <c r="AEG77"/>
      <c r="AEH77"/>
      <c r="AEI77"/>
      <c r="AEJ77"/>
      <c r="AEK77"/>
      <c r="AEL77"/>
      <c r="AEM77"/>
      <c r="AEN77"/>
      <c r="AEO77"/>
      <c r="AEP77"/>
      <c r="AEQ77"/>
      <c r="AER77"/>
      <c r="AES77"/>
      <c r="AET77"/>
      <c r="AEU77"/>
      <c r="AEV77"/>
      <c r="AEW77"/>
      <c r="AEX77"/>
      <c r="AEY77"/>
      <c r="AEZ77"/>
      <c r="AFA77"/>
      <c r="AFB77"/>
      <c r="AFC77"/>
      <c r="AFD77"/>
      <c r="AFE77"/>
      <c r="AFF77"/>
      <c r="AFG77"/>
      <c r="AFH77"/>
      <c r="AFI77"/>
      <c r="AFJ77"/>
      <c r="AFK77"/>
      <c r="AFL77"/>
      <c r="AFM77"/>
      <c r="AFN77"/>
      <c r="AFO77"/>
      <c r="AFP77"/>
      <c r="AFQ77"/>
      <c r="AFR77"/>
      <c r="AFS77"/>
      <c r="AFT77"/>
      <c r="AFU77"/>
      <c r="AFV77"/>
      <c r="AFW77"/>
      <c r="AFX77"/>
      <c r="AFY77"/>
      <c r="AFZ77"/>
      <c r="AGA77"/>
      <c r="AGB77"/>
      <c r="AGC77"/>
      <c r="AGD77"/>
      <c r="AGE77"/>
      <c r="AGF77"/>
      <c r="AGG77"/>
      <c r="AGH77"/>
      <c r="AGI77"/>
      <c r="AGJ77"/>
      <c r="AGK77"/>
      <c r="AGL77"/>
      <c r="AGM77"/>
      <c r="AGN77"/>
      <c r="AGO77"/>
      <c r="AGP77"/>
      <c r="AGQ77"/>
      <c r="AGR77"/>
      <c r="AGS77"/>
      <c r="AGT77"/>
      <c r="AGU77"/>
      <c r="AGV77"/>
      <c r="AGW77"/>
      <c r="AGX77"/>
      <c r="AGY77"/>
      <c r="AGZ77"/>
      <c r="AHA77"/>
      <c r="AHB77"/>
      <c r="AHC77"/>
      <c r="AHD77"/>
      <c r="AHE77"/>
      <c r="AHF77"/>
      <c r="AHG77"/>
      <c r="AHH77"/>
      <c r="AHI77"/>
      <c r="AHJ77"/>
      <c r="AHK77"/>
      <c r="AHL77"/>
      <c r="AHM77"/>
      <c r="AHN77"/>
      <c r="AHO77"/>
      <c r="AHP77"/>
      <c r="AHQ77"/>
      <c r="AHR77"/>
      <c r="AHS77"/>
      <c r="AHT77"/>
      <c r="AHU77"/>
      <c r="AHV77"/>
      <c r="AHW77"/>
      <c r="AHX77"/>
      <c r="AHY77"/>
      <c r="AHZ77"/>
      <c r="AIA77"/>
      <c r="AIB77"/>
      <c r="AIC77"/>
      <c r="AID77"/>
      <c r="AIE77"/>
      <c r="AIF77"/>
      <c r="AIG77"/>
      <c r="AIH77"/>
      <c r="AII77"/>
      <c r="AIJ77"/>
      <c r="AIK77"/>
      <c r="AIL77"/>
      <c r="AIM77"/>
      <c r="AIN77"/>
      <c r="AIO77"/>
      <c r="AIP77"/>
      <c r="AIQ77"/>
      <c r="AIR77"/>
      <c r="AIS77"/>
      <c r="AIT77"/>
      <c r="AIU77"/>
      <c r="AIV77"/>
      <c r="AIW77"/>
      <c r="AIX77"/>
      <c r="AIY77"/>
      <c r="AIZ77"/>
      <c r="AJA77"/>
      <c r="AJB77"/>
      <c r="AJC77"/>
      <c r="AJD77"/>
      <c r="AJE77"/>
      <c r="AJF77"/>
      <c r="AJG77"/>
      <c r="AJH77"/>
      <c r="AJI77"/>
      <c r="AJJ77"/>
      <c r="AJK77"/>
      <c r="AJL77"/>
      <c r="AJM77"/>
      <c r="AJN77"/>
      <c r="AJO77"/>
      <c r="AJP77"/>
      <c r="AJQ77"/>
      <c r="AJR77"/>
      <c r="AJS77"/>
      <c r="AJT77"/>
      <c r="AJU77"/>
      <c r="AJV77"/>
      <c r="AJW77"/>
      <c r="AJX77"/>
      <c r="AJY77"/>
      <c r="AJZ77"/>
      <c r="AKA77"/>
      <c r="AKB77"/>
      <c r="AKC77"/>
      <c r="AKD77"/>
      <c r="AKE77"/>
      <c r="AKF77"/>
      <c r="AKG77"/>
      <c r="AKH77"/>
      <c r="AKI77"/>
      <c r="AKJ77"/>
      <c r="AKK77"/>
      <c r="AKL77"/>
      <c r="AKM77"/>
      <c r="AKN77"/>
      <c r="AKO77"/>
      <c r="AKP77"/>
      <c r="AKQ77"/>
      <c r="AKR77"/>
      <c r="AKS77"/>
      <c r="AKT77"/>
      <c r="AKU77"/>
      <c r="AKV77"/>
      <c r="AKW77"/>
      <c r="AKX77"/>
      <c r="AKY77"/>
      <c r="AKZ77"/>
      <c r="ALA77"/>
      <c r="ALB77"/>
      <c r="ALC77"/>
      <c r="ALD77"/>
      <c r="ALE77"/>
      <c r="ALF77"/>
      <c r="ALG77"/>
      <c r="ALH77"/>
      <c r="ALI77"/>
      <c r="ALJ77"/>
      <c r="ALK77"/>
      <c r="ALL77"/>
      <c r="ALM77"/>
      <c r="ALN77"/>
      <c r="ALO77"/>
      <c r="ALP77"/>
      <c r="ALQ77"/>
      <c r="ALR77"/>
      <c r="ALS77"/>
      <c r="ALT77"/>
      <c r="ALU77"/>
      <c r="ALV77"/>
      <c r="ALW77"/>
      <c r="ALX77"/>
      <c r="ALY77"/>
      <c r="ALZ77"/>
      <c r="AMA77"/>
      <c r="AMB77"/>
      <c r="AMC77"/>
      <c r="AMD77"/>
      <c r="AME77"/>
      <c r="AMF77"/>
      <c r="AMG77"/>
      <c r="AMH77"/>
      <c r="AMI77"/>
      <c r="AMJ77"/>
    </row>
    <row r="78" spans="1:1024" ht="24">
      <c r="A78" s="15" t="s">
        <v>171</v>
      </c>
      <c r="B78" s="17" t="s">
        <v>172</v>
      </c>
      <c r="C78" s="15" t="s">
        <v>125</v>
      </c>
      <c r="D78" s="7">
        <f>M78*12*C$2</f>
        <v>2186.1</v>
      </c>
      <c r="E78" s="18">
        <v>1.6E-2</v>
      </c>
      <c r="F78" s="7">
        <f t="shared" si="4"/>
        <v>1.704E-2</v>
      </c>
      <c r="G78" s="7">
        <v>1.7755679999999999E-2</v>
      </c>
      <c r="H78" s="7">
        <f t="shared" si="5"/>
        <v>1.9190338943999997E-2</v>
      </c>
      <c r="I78" s="7">
        <f t="shared" si="6"/>
        <v>1.9881191145983999E-2</v>
      </c>
      <c r="J78" s="7">
        <f t="shared" si="7"/>
        <v>2.0855369512137213E-2</v>
      </c>
      <c r="K78" s="7">
        <f t="shared" si="9"/>
        <v>2.2759464748595339E-2</v>
      </c>
      <c r="L78" s="29">
        <f t="shared" si="8"/>
        <v>2.5670400289940679E-2</v>
      </c>
      <c r="M78" s="29">
        <f t="shared" si="10"/>
        <v>0.03</v>
      </c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/>
      <c r="TN78"/>
      <c r="TO78"/>
      <c r="TP78"/>
      <c r="TQ78"/>
      <c r="TR78"/>
      <c r="TS78"/>
      <c r="TT78"/>
      <c r="TU78"/>
      <c r="TV78"/>
      <c r="TW78"/>
      <c r="TX78"/>
      <c r="TY78"/>
      <c r="TZ78"/>
      <c r="UA78"/>
      <c r="UB78"/>
      <c r="UC78"/>
      <c r="UD78"/>
      <c r="UE78"/>
      <c r="UF78"/>
      <c r="UG78"/>
      <c r="UH78"/>
      <c r="UI78"/>
      <c r="UJ78"/>
      <c r="UK78"/>
      <c r="UL78"/>
      <c r="UM78"/>
      <c r="UN78"/>
      <c r="UO78"/>
      <c r="UP78"/>
      <c r="UQ78"/>
      <c r="UR78"/>
      <c r="US78"/>
      <c r="UT78"/>
      <c r="UU78"/>
      <c r="UV78"/>
      <c r="UW78"/>
      <c r="UX78"/>
      <c r="UY78"/>
      <c r="UZ78"/>
      <c r="VA78"/>
      <c r="VB78"/>
      <c r="VC78"/>
      <c r="VD78"/>
      <c r="VE78"/>
      <c r="VF78"/>
      <c r="VG78"/>
      <c r="VH78"/>
      <c r="VI78"/>
      <c r="VJ78"/>
      <c r="VK78"/>
      <c r="VL78"/>
      <c r="VM78"/>
      <c r="VN78"/>
      <c r="VO78"/>
      <c r="VP78"/>
      <c r="VQ78"/>
      <c r="VR78"/>
      <c r="VS78"/>
      <c r="VT78"/>
      <c r="VU78"/>
      <c r="VV78"/>
      <c r="VW78"/>
      <c r="VX78"/>
      <c r="VY78"/>
      <c r="VZ78"/>
      <c r="WA78"/>
      <c r="WB78"/>
      <c r="WC78"/>
      <c r="WD78"/>
      <c r="WE78"/>
      <c r="WF78"/>
      <c r="WG78"/>
      <c r="WH78"/>
      <c r="WI78"/>
      <c r="WJ78"/>
      <c r="WK78"/>
      <c r="WL78"/>
      <c r="WM78"/>
      <c r="WN78"/>
      <c r="WO78"/>
      <c r="WP78"/>
      <c r="WQ78"/>
      <c r="WR78"/>
      <c r="WS78"/>
      <c r="WT78"/>
      <c r="WU78"/>
      <c r="WV78"/>
      <c r="WW78"/>
      <c r="WX78"/>
      <c r="WY78"/>
      <c r="WZ78"/>
      <c r="XA78"/>
      <c r="XB78"/>
      <c r="XC78"/>
      <c r="XD78"/>
      <c r="XE78"/>
      <c r="XF78"/>
      <c r="XG78"/>
      <c r="XH78"/>
      <c r="XI78"/>
      <c r="XJ78"/>
      <c r="XK78"/>
      <c r="XL78"/>
      <c r="XM78"/>
      <c r="XN78"/>
      <c r="XO78"/>
      <c r="XP78"/>
      <c r="XQ78"/>
      <c r="XR78"/>
      <c r="XS78"/>
      <c r="XT78"/>
      <c r="XU78"/>
      <c r="XV78"/>
      <c r="XW78"/>
      <c r="XX78"/>
      <c r="XY78"/>
      <c r="XZ78"/>
      <c r="YA78"/>
      <c r="YB78"/>
      <c r="YC78"/>
      <c r="YD78"/>
      <c r="YE78"/>
      <c r="YF78"/>
      <c r="YG78"/>
      <c r="YH78"/>
      <c r="YI78"/>
      <c r="YJ78"/>
      <c r="YK78"/>
      <c r="YL78"/>
      <c r="YM78"/>
      <c r="YN78"/>
      <c r="YO78"/>
      <c r="YP78"/>
      <c r="YQ78"/>
      <c r="YR78"/>
      <c r="YS78"/>
      <c r="YT78"/>
      <c r="YU78"/>
      <c r="YV78"/>
      <c r="YW78"/>
      <c r="YX78"/>
      <c r="YY78"/>
      <c r="YZ78"/>
      <c r="ZA78"/>
      <c r="ZB78"/>
      <c r="ZC78"/>
      <c r="ZD78"/>
      <c r="ZE78"/>
      <c r="ZF78"/>
      <c r="ZG78"/>
      <c r="ZH78"/>
      <c r="ZI78"/>
      <c r="ZJ78"/>
      <c r="ZK78"/>
      <c r="ZL78"/>
      <c r="ZM78"/>
      <c r="ZN78"/>
      <c r="ZO78"/>
      <c r="ZP78"/>
      <c r="ZQ78"/>
      <c r="ZR78"/>
      <c r="ZS78"/>
      <c r="ZT78"/>
      <c r="ZU78"/>
      <c r="ZV78"/>
      <c r="ZW78"/>
      <c r="ZX78"/>
      <c r="ZY78"/>
      <c r="ZZ78"/>
      <c r="AAA78"/>
      <c r="AAB78"/>
      <c r="AAC78"/>
      <c r="AAD78"/>
      <c r="AAE78"/>
      <c r="AAF78"/>
      <c r="AAG78"/>
      <c r="AAH78"/>
      <c r="AAI78"/>
      <c r="AAJ78"/>
      <c r="AAK78"/>
      <c r="AAL78"/>
      <c r="AAM78"/>
      <c r="AAN78"/>
      <c r="AAO78"/>
      <c r="AAP78"/>
      <c r="AAQ78"/>
      <c r="AAR78"/>
      <c r="AAS78"/>
      <c r="AAT78"/>
      <c r="AAU78"/>
      <c r="AAV78"/>
      <c r="AAW78"/>
      <c r="AAX78"/>
      <c r="AAY78"/>
      <c r="AAZ78"/>
      <c r="ABA78"/>
      <c r="ABB78"/>
      <c r="ABC78"/>
      <c r="ABD78"/>
      <c r="ABE78"/>
      <c r="ABF78"/>
      <c r="ABG78"/>
      <c r="ABH78"/>
      <c r="ABI78"/>
      <c r="ABJ78"/>
      <c r="ABK78"/>
      <c r="ABL78"/>
      <c r="ABM78"/>
      <c r="ABN78"/>
      <c r="ABO78"/>
      <c r="ABP78"/>
      <c r="ABQ78"/>
      <c r="ABR78"/>
      <c r="ABS78"/>
      <c r="ABT78"/>
      <c r="ABU78"/>
      <c r="ABV78"/>
      <c r="ABW78"/>
      <c r="ABX78"/>
      <c r="ABY78"/>
      <c r="ABZ78"/>
      <c r="ACA78"/>
      <c r="ACB78"/>
      <c r="ACC78"/>
      <c r="ACD78"/>
      <c r="ACE78"/>
      <c r="ACF78"/>
      <c r="ACG78"/>
      <c r="ACH78"/>
      <c r="ACI78"/>
      <c r="ACJ78"/>
      <c r="ACK78"/>
      <c r="ACL78"/>
      <c r="ACM78"/>
      <c r="ACN78"/>
      <c r="ACO78"/>
      <c r="ACP78"/>
      <c r="ACQ78"/>
      <c r="ACR78"/>
      <c r="ACS78"/>
      <c r="ACT78"/>
      <c r="ACU78"/>
      <c r="ACV78"/>
      <c r="ACW78"/>
      <c r="ACX78"/>
      <c r="ACY78"/>
      <c r="ACZ78"/>
      <c r="ADA78"/>
      <c r="ADB78"/>
      <c r="ADC78"/>
      <c r="ADD78"/>
      <c r="ADE78"/>
      <c r="ADF78"/>
      <c r="ADG78"/>
      <c r="ADH78"/>
      <c r="ADI78"/>
      <c r="ADJ78"/>
      <c r="ADK78"/>
      <c r="ADL78"/>
      <c r="ADM78"/>
      <c r="ADN78"/>
      <c r="ADO78"/>
      <c r="ADP78"/>
      <c r="ADQ78"/>
      <c r="ADR78"/>
      <c r="ADS78"/>
      <c r="ADT78"/>
      <c r="ADU78"/>
      <c r="ADV78"/>
      <c r="ADW78"/>
      <c r="ADX78"/>
      <c r="ADY78"/>
      <c r="ADZ78"/>
      <c r="AEA78"/>
      <c r="AEB78"/>
      <c r="AEC78"/>
      <c r="AED78"/>
      <c r="AEE78"/>
      <c r="AEF78"/>
      <c r="AEG78"/>
      <c r="AEH78"/>
      <c r="AEI78"/>
      <c r="AEJ78"/>
      <c r="AEK78"/>
      <c r="AEL78"/>
      <c r="AEM78"/>
      <c r="AEN78"/>
      <c r="AEO78"/>
      <c r="AEP78"/>
      <c r="AEQ78"/>
      <c r="AER78"/>
      <c r="AES78"/>
      <c r="AET78"/>
      <c r="AEU78"/>
      <c r="AEV78"/>
      <c r="AEW78"/>
      <c r="AEX78"/>
      <c r="AEY78"/>
      <c r="AEZ78"/>
      <c r="AFA78"/>
      <c r="AFB78"/>
      <c r="AFC78"/>
      <c r="AFD78"/>
      <c r="AFE78"/>
      <c r="AFF78"/>
      <c r="AFG78"/>
      <c r="AFH78"/>
      <c r="AFI78"/>
      <c r="AFJ78"/>
      <c r="AFK78"/>
      <c r="AFL78"/>
      <c r="AFM78"/>
      <c r="AFN78"/>
      <c r="AFO78"/>
      <c r="AFP78"/>
      <c r="AFQ78"/>
      <c r="AFR78"/>
      <c r="AFS78"/>
      <c r="AFT78"/>
      <c r="AFU78"/>
      <c r="AFV78"/>
      <c r="AFW78"/>
      <c r="AFX78"/>
      <c r="AFY78"/>
      <c r="AFZ78"/>
      <c r="AGA78"/>
      <c r="AGB78"/>
      <c r="AGC78"/>
      <c r="AGD78"/>
      <c r="AGE78"/>
      <c r="AGF78"/>
      <c r="AGG78"/>
      <c r="AGH78"/>
      <c r="AGI78"/>
      <c r="AGJ78"/>
      <c r="AGK78"/>
      <c r="AGL78"/>
      <c r="AGM78"/>
      <c r="AGN78"/>
      <c r="AGO78"/>
      <c r="AGP78"/>
      <c r="AGQ78"/>
      <c r="AGR78"/>
      <c r="AGS78"/>
      <c r="AGT78"/>
      <c r="AGU78"/>
      <c r="AGV78"/>
      <c r="AGW78"/>
      <c r="AGX78"/>
      <c r="AGY78"/>
      <c r="AGZ78"/>
      <c r="AHA78"/>
      <c r="AHB78"/>
      <c r="AHC78"/>
      <c r="AHD78"/>
      <c r="AHE78"/>
      <c r="AHF78"/>
      <c r="AHG78"/>
      <c r="AHH78"/>
      <c r="AHI78"/>
      <c r="AHJ78"/>
      <c r="AHK78"/>
      <c r="AHL78"/>
      <c r="AHM78"/>
      <c r="AHN78"/>
      <c r="AHO78"/>
      <c r="AHP78"/>
      <c r="AHQ78"/>
      <c r="AHR78"/>
      <c r="AHS78"/>
      <c r="AHT78"/>
      <c r="AHU78"/>
      <c r="AHV78"/>
      <c r="AHW78"/>
      <c r="AHX78"/>
      <c r="AHY78"/>
      <c r="AHZ78"/>
      <c r="AIA78"/>
      <c r="AIB78"/>
      <c r="AIC78"/>
      <c r="AID78"/>
      <c r="AIE78"/>
      <c r="AIF78"/>
      <c r="AIG78"/>
      <c r="AIH78"/>
      <c r="AII78"/>
      <c r="AIJ78"/>
      <c r="AIK78"/>
      <c r="AIL78"/>
      <c r="AIM78"/>
      <c r="AIN78"/>
      <c r="AIO78"/>
      <c r="AIP78"/>
      <c r="AIQ78"/>
      <c r="AIR78"/>
      <c r="AIS78"/>
      <c r="AIT78"/>
      <c r="AIU78"/>
      <c r="AIV78"/>
      <c r="AIW78"/>
      <c r="AIX78"/>
      <c r="AIY78"/>
      <c r="AIZ78"/>
      <c r="AJA78"/>
      <c r="AJB78"/>
      <c r="AJC78"/>
      <c r="AJD78"/>
      <c r="AJE78"/>
      <c r="AJF78"/>
      <c r="AJG78"/>
      <c r="AJH78"/>
      <c r="AJI78"/>
      <c r="AJJ78"/>
      <c r="AJK78"/>
      <c r="AJL78"/>
      <c r="AJM78"/>
      <c r="AJN78"/>
      <c r="AJO78"/>
      <c r="AJP78"/>
      <c r="AJQ78"/>
      <c r="AJR78"/>
      <c r="AJS78"/>
      <c r="AJT78"/>
      <c r="AJU78"/>
      <c r="AJV78"/>
      <c r="AJW78"/>
      <c r="AJX78"/>
      <c r="AJY78"/>
      <c r="AJZ78"/>
      <c r="AKA78"/>
      <c r="AKB78"/>
      <c r="AKC78"/>
      <c r="AKD78"/>
      <c r="AKE78"/>
      <c r="AKF78"/>
      <c r="AKG78"/>
      <c r="AKH78"/>
      <c r="AKI78"/>
      <c r="AKJ78"/>
      <c r="AKK78"/>
      <c r="AKL78"/>
      <c r="AKM78"/>
      <c r="AKN78"/>
      <c r="AKO78"/>
      <c r="AKP78"/>
      <c r="AKQ78"/>
      <c r="AKR78"/>
      <c r="AKS78"/>
      <c r="AKT78"/>
      <c r="AKU78"/>
      <c r="AKV78"/>
      <c r="AKW78"/>
      <c r="AKX78"/>
      <c r="AKY78"/>
      <c r="AKZ78"/>
      <c r="ALA78"/>
      <c r="ALB78"/>
      <c r="ALC78"/>
      <c r="ALD78"/>
      <c r="ALE78"/>
      <c r="ALF78"/>
      <c r="ALG78"/>
      <c r="ALH78"/>
      <c r="ALI78"/>
      <c r="ALJ78"/>
      <c r="ALK78"/>
      <c r="ALL78"/>
      <c r="ALM78"/>
      <c r="ALN78"/>
      <c r="ALO78"/>
      <c r="ALP78"/>
      <c r="ALQ78"/>
      <c r="ALR78"/>
      <c r="ALS78"/>
      <c r="ALT78"/>
      <c r="ALU78"/>
      <c r="ALV78"/>
      <c r="ALW78"/>
      <c r="ALX78"/>
      <c r="ALY78"/>
      <c r="ALZ78"/>
      <c r="AMA78"/>
      <c r="AMB78"/>
      <c r="AMC78"/>
      <c r="AMD78"/>
      <c r="AME78"/>
      <c r="AMF78"/>
      <c r="AMG78"/>
      <c r="AMH78"/>
      <c r="AMI78"/>
      <c r="AMJ78"/>
    </row>
    <row r="79" spans="1:1024">
      <c r="A79" s="26" t="s">
        <v>173</v>
      </c>
      <c r="B79" s="22" t="s">
        <v>174</v>
      </c>
      <c r="C79" s="26"/>
      <c r="D79" s="7"/>
      <c r="E79" s="26"/>
      <c r="F79" s="7"/>
      <c r="G79" s="7"/>
      <c r="H79" s="7"/>
      <c r="I79" s="7"/>
      <c r="J79" s="7"/>
      <c r="K79" s="7"/>
      <c r="L79" s="29"/>
      <c r="M79" s="2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  <c r="MU79"/>
      <c r="MV79"/>
      <c r="MW79"/>
      <c r="MX79"/>
      <c r="MY79"/>
      <c r="MZ79"/>
      <c r="NA79"/>
      <c r="NB79"/>
      <c r="NC79"/>
      <c r="ND79"/>
      <c r="NE79"/>
      <c r="NF79"/>
      <c r="NG79"/>
      <c r="NH79"/>
      <c r="NI79"/>
      <c r="NJ79"/>
      <c r="NK79"/>
      <c r="NL79"/>
      <c r="NM79"/>
      <c r="NN79"/>
      <c r="NO79"/>
      <c r="NP79"/>
      <c r="NQ79"/>
      <c r="NR79"/>
      <c r="NS79"/>
      <c r="NT79"/>
      <c r="NU79"/>
      <c r="NV79"/>
      <c r="NW79"/>
      <c r="NX79"/>
      <c r="NY79"/>
      <c r="NZ79"/>
      <c r="OA79"/>
      <c r="OB79"/>
      <c r="OC79"/>
      <c r="OD79"/>
      <c r="OE79"/>
      <c r="OF79"/>
      <c r="OG79"/>
      <c r="OH79"/>
      <c r="OI79"/>
      <c r="OJ79"/>
      <c r="OK79"/>
      <c r="OL79"/>
      <c r="OM79"/>
      <c r="ON79"/>
      <c r="OO79"/>
      <c r="OP79"/>
      <c r="OQ79"/>
      <c r="OR79"/>
      <c r="OS79"/>
      <c r="OT79"/>
      <c r="OU79"/>
      <c r="OV79"/>
      <c r="OW79"/>
      <c r="OX79"/>
      <c r="OY79"/>
      <c r="OZ79"/>
      <c r="PA79"/>
      <c r="PB79"/>
      <c r="PC79"/>
      <c r="PD79"/>
      <c r="PE79"/>
      <c r="PF79"/>
      <c r="PG79"/>
      <c r="PH79"/>
      <c r="PI79"/>
      <c r="PJ79"/>
      <c r="PK79"/>
      <c r="PL79"/>
      <c r="PM79"/>
      <c r="PN79"/>
      <c r="PO79"/>
      <c r="PP79"/>
      <c r="PQ79"/>
      <c r="PR79"/>
      <c r="PS79"/>
      <c r="PT79"/>
      <c r="PU79"/>
      <c r="PV79"/>
      <c r="PW79"/>
      <c r="PX79"/>
      <c r="PY79"/>
      <c r="PZ79"/>
      <c r="QA79"/>
      <c r="QB79"/>
      <c r="QC79"/>
      <c r="QD79"/>
      <c r="QE79"/>
      <c r="QF79"/>
      <c r="QG79"/>
      <c r="QH79"/>
      <c r="QI79"/>
      <c r="QJ79"/>
      <c r="QK79"/>
      <c r="QL79"/>
      <c r="QM79"/>
      <c r="QN79"/>
      <c r="QO79"/>
      <c r="QP79"/>
      <c r="QQ79"/>
      <c r="QR79"/>
      <c r="QS79"/>
      <c r="QT79"/>
      <c r="QU79"/>
      <c r="QV79"/>
      <c r="QW79"/>
      <c r="QX79"/>
      <c r="QY79"/>
      <c r="QZ79"/>
      <c r="RA79"/>
      <c r="RB79"/>
      <c r="RC79"/>
      <c r="RD79"/>
      <c r="RE79"/>
      <c r="RF79"/>
      <c r="RG79"/>
      <c r="RH79"/>
      <c r="RI79"/>
      <c r="RJ79"/>
      <c r="RK79"/>
      <c r="RL79"/>
      <c r="RM79"/>
      <c r="RN79"/>
      <c r="RO79"/>
      <c r="RP79"/>
      <c r="RQ79"/>
      <c r="RR79"/>
      <c r="RS79"/>
      <c r="RT79"/>
      <c r="RU79"/>
      <c r="RV79"/>
      <c r="RW79"/>
      <c r="RX79"/>
      <c r="RY79"/>
      <c r="RZ79"/>
      <c r="SA79"/>
      <c r="SB79"/>
      <c r="SC79"/>
      <c r="SD79"/>
      <c r="SE79"/>
      <c r="SF79"/>
      <c r="SG79"/>
      <c r="SH79"/>
      <c r="SI79"/>
      <c r="SJ79"/>
      <c r="SK79"/>
      <c r="SL79"/>
      <c r="SM79"/>
      <c r="SN79"/>
      <c r="SO79"/>
      <c r="SP79"/>
      <c r="SQ79"/>
      <c r="SR79"/>
      <c r="SS79"/>
      <c r="ST79"/>
      <c r="SU79"/>
      <c r="SV79"/>
      <c r="SW79"/>
      <c r="SX79"/>
      <c r="SY79"/>
      <c r="SZ79"/>
      <c r="TA79"/>
      <c r="TB79"/>
      <c r="TC79"/>
      <c r="TD79"/>
      <c r="TE79"/>
      <c r="TF79"/>
      <c r="TG79"/>
      <c r="TH79"/>
      <c r="TI79"/>
      <c r="TJ79"/>
      <c r="TK79"/>
      <c r="TL79"/>
      <c r="TM79"/>
      <c r="TN79"/>
      <c r="TO79"/>
      <c r="TP79"/>
      <c r="TQ79"/>
      <c r="TR79"/>
      <c r="TS79"/>
      <c r="TT79"/>
      <c r="TU79"/>
      <c r="TV79"/>
      <c r="TW79"/>
      <c r="TX79"/>
      <c r="TY79"/>
      <c r="TZ79"/>
      <c r="UA79"/>
      <c r="UB79"/>
      <c r="UC79"/>
      <c r="UD79"/>
      <c r="UE79"/>
      <c r="UF79"/>
      <c r="UG79"/>
      <c r="UH79"/>
      <c r="UI79"/>
      <c r="UJ79"/>
      <c r="UK79"/>
      <c r="UL79"/>
      <c r="UM79"/>
      <c r="UN79"/>
      <c r="UO79"/>
      <c r="UP79"/>
      <c r="UQ79"/>
      <c r="UR79"/>
      <c r="US79"/>
      <c r="UT79"/>
      <c r="UU79"/>
      <c r="UV79"/>
      <c r="UW79"/>
      <c r="UX79"/>
      <c r="UY79"/>
      <c r="UZ79"/>
      <c r="VA79"/>
      <c r="VB79"/>
      <c r="VC79"/>
      <c r="VD79"/>
      <c r="VE79"/>
      <c r="VF79"/>
      <c r="VG79"/>
      <c r="VH79"/>
      <c r="VI79"/>
      <c r="VJ79"/>
      <c r="VK79"/>
      <c r="VL79"/>
      <c r="VM79"/>
      <c r="VN79"/>
      <c r="VO79"/>
      <c r="VP79"/>
      <c r="VQ79"/>
      <c r="VR79"/>
      <c r="VS79"/>
      <c r="VT79"/>
      <c r="VU79"/>
      <c r="VV79"/>
      <c r="VW79"/>
      <c r="VX79"/>
      <c r="VY79"/>
      <c r="VZ79"/>
      <c r="WA79"/>
      <c r="WB79"/>
      <c r="WC79"/>
      <c r="WD79"/>
      <c r="WE79"/>
      <c r="WF79"/>
      <c r="WG79"/>
      <c r="WH79"/>
      <c r="WI79"/>
      <c r="WJ79"/>
      <c r="WK79"/>
      <c r="WL79"/>
      <c r="WM79"/>
      <c r="WN79"/>
      <c r="WO79"/>
      <c r="WP79"/>
      <c r="WQ79"/>
      <c r="WR79"/>
      <c r="WS79"/>
      <c r="WT79"/>
      <c r="WU79"/>
      <c r="WV79"/>
      <c r="WW79"/>
      <c r="WX79"/>
      <c r="WY79"/>
      <c r="WZ79"/>
      <c r="XA79"/>
      <c r="XB79"/>
      <c r="XC79"/>
      <c r="XD79"/>
      <c r="XE79"/>
      <c r="XF79"/>
      <c r="XG79"/>
      <c r="XH79"/>
      <c r="XI79"/>
      <c r="XJ79"/>
      <c r="XK79"/>
      <c r="XL79"/>
      <c r="XM79"/>
      <c r="XN79"/>
      <c r="XO79"/>
      <c r="XP79"/>
      <c r="XQ79"/>
      <c r="XR79"/>
      <c r="XS79"/>
      <c r="XT79"/>
      <c r="XU79"/>
      <c r="XV79"/>
      <c r="XW79"/>
      <c r="XX79"/>
      <c r="XY79"/>
      <c r="XZ79"/>
      <c r="YA79"/>
      <c r="YB79"/>
      <c r="YC79"/>
      <c r="YD79"/>
      <c r="YE79"/>
      <c r="YF79"/>
      <c r="YG79"/>
      <c r="YH79"/>
      <c r="YI79"/>
      <c r="YJ79"/>
      <c r="YK79"/>
      <c r="YL79"/>
      <c r="YM79"/>
      <c r="YN79"/>
      <c r="YO79"/>
      <c r="YP79"/>
      <c r="YQ79"/>
      <c r="YR79"/>
      <c r="YS79"/>
      <c r="YT79"/>
      <c r="YU79"/>
      <c r="YV79"/>
      <c r="YW79"/>
      <c r="YX79"/>
      <c r="YY79"/>
      <c r="YZ79"/>
      <c r="ZA79"/>
      <c r="ZB79"/>
      <c r="ZC79"/>
      <c r="ZD79"/>
      <c r="ZE79"/>
      <c r="ZF79"/>
      <c r="ZG79"/>
      <c r="ZH79"/>
      <c r="ZI79"/>
      <c r="ZJ79"/>
      <c r="ZK79"/>
      <c r="ZL79"/>
      <c r="ZM79"/>
      <c r="ZN79"/>
      <c r="ZO79"/>
      <c r="ZP79"/>
      <c r="ZQ79"/>
      <c r="ZR79"/>
      <c r="ZS79"/>
      <c r="ZT79"/>
      <c r="ZU79"/>
      <c r="ZV79"/>
      <c r="ZW79"/>
      <c r="ZX79"/>
      <c r="ZY79"/>
      <c r="ZZ79"/>
      <c r="AAA79"/>
      <c r="AAB79"/>
      <c r="AAC79"/>
      <c r="AAD79"/>
      <c r="AAE79"/>
      <c r="AAF79"/>
      <c r="AAG79"/>
      <c r="AAH79"/>
      <c r="AAI79"/>
      <c r="AAJ79"/>
      <c r="AAK79"/>
      <c r="AAL79"/>
      <c r="AAM79"/>
      <c r="AAN79"/>
      <c r="AAO79"/>
      <c r="AAP79"/>
      <c r="AAQ79"/>
      <c r="AAR79"/>
      <c r="AAS79"/>
      <c r="AAT79"/>
      <c r="AAU79"/>
      <c r="AAV79"/>
      <c r="AAW79"/>
      <c r="AAX79"/>
      <c r="AAY79"/>
      <c r="AAZ79"/>
      <c r="ABA79"/>
      <c r="ABB79"/>
      <c r="ABC79"/>
      <c r="ABD79"/>
      <c r="ABE79"/>
      <c r="ABF79"/>
      <c r="ABG79"/>
      <c r="ABH79"/>
      <c r="ABI79"/>
      <c r="ABJ79"/>
      <c r="ABK79"/>
      <c r="ABL79"/>
      <c r="ABM79"/>
      <c r="ABN79"/>
      <c r="ABO79"/>
      <c r="ABP79"/>
      <c r="ABQ79"/>
      <c r="ABR79"/>
      <c r="ABS79"/>
      <c r="ABT79"/>
      <c r="ABU79"/>
      <c r="ABV79"/>
      <c r="ABW79"/>
      <c r="ABX79"/>
      <c r="ABY79"/>
      <c r="ABZ79"/>
      <c r="ACA79"/>
      <c r="ACB79"/>
      <c r="ACC79"/>
      <c r="ACD79"/>
      <c r="ACE79"/>
      <c r="ACF79"/>
      <c r="ACG79"/>
      <c r="ACH79"/>
      <c r="ACI79"/>
      <c r="ACJ79"/>
      <c r="ACK79"/>
      <c r="ACL79"/>
      <c r="ACM79"/>
      <c r="ACN79"/>
      <c r="ACO79"/>
      <c r="ACP79"/>
      <c r="ACQ79"/>
      <c r="ACR79"/>
      <c r="ACS79"/>
      <c r="ACT79"/>
      <c r="ACU79"/>
      <c r="ACV79"/>
      <c r="ACW79"/>
      <c r="ACX79"/>
      <c r="ACY79"/>
      <c r="ACZ79"/>
      <c r="ADA79"/>
      <c r="ADB79"/>
      <c r="ADC79"/>
      <c r="ADD79"/>
      <c r="ADE79"/>
      <c r="ADF79"/>
      <c r="ADG79"/>
      <c r="ADH79"/>
      <c r="ADI79"/>
      <c r="ADJ79"/>
      <c r="ADK79"/>
      <c r="ADL79"/>
      <c r="ADM79"/>
      <c r="ADN79"/>
      <c r="ADO79"/>
      <c r="ADP79"/>
      <c r="ADQ79"/>
      <c r="ADR79"/>
      <c r="ADS79"/>
      <c r="ADT79"/>
      <c r="ADU79"/>
      <c r="ADV79"/>
      <c r="ADW79"/>
      <c r="ADX79"/>
      <c r="ADY79"/>
      <c r="ADZ79"/>
      <c r="AEA79"/>
      <c r="AEB79"/>
      <c r="AEC79"/>
      <c r="AED79"/>
      <c r="AEE79"/>
      <c r="AEF79"/>
      <c r="AEG79"/>
      <c r="AEH79"/>
      <c r="AEI79"/>
      <c r="AEJ79"/>
      <c r="AEK79"/>
      <c r="AEL79"/>
      <c r="AEM79"/>
      <c r="AEN79"/>
      <c r="AEO79"/>
      <c r="AEP79"/>
      <c r="AEQ79"/>
      <c r="AER79"/>
      <c r="AES79"/>
      <c r="AET79"/>
      <c r="AEU79"/>
      <c r="AEV79"/>
      <c r="AEW79"/>
      <c r="AEX79"/>
      <c r="AEY79"/>
      <c r="AEZ79"/>
      <c r="AFA79"/>
      <c r="AFB79"/>
      <c r="AFC79"/>
      <c r="AFD79"/>
      <c r="AFE79"/>
      <c r="AFF79"/>
      <c r="AFG79"/>
      <c r="AFH79"/>
      <c r="AFI79"/>
      <c r="AFJ79"/>
      <c r="AFK79"/>
      <c r="AFL79"/>
      <c r="AFM79"/>
      <c r="AFN79"/>
      <c r="AFO79"/>
      <c r="AFP79"/>
      <c r="AFQ79"/>
      <c r="AFR79"/>
      <c r="AFS79"/>
      <c r="AFT79"/>
      <c r="AFU79"/>
      <c r="AFV79"/>
      <c r="AFW79"/>
      <c r="AFX79"/>
      <c r="AFY79"/>
      <c r="AFZ79"/>
      <c r="AGA79"/>
      <c r="AGB79"/>
      <c r="AGC79"/>
      <c r="AGD79"/>
      <c r="AGE79"/>
      <c r="AGF79"/>
      <c r="AGG79"/>
      <c r="AGH79"/>
      <c r="AGI79"/>
      <c r="AGJ79"/>
      <c r="AGK79"/>
      <c r="AGL79"/>
      <c r="AGM79"/>
      <c r="AGN79"/>
      <c r="AGO79"/>
      <c r="AGP79"/>
      <c r="AGQ79"/>
      <c r="AGR79"/>
      <c r="AGS79"/>
      <c r="AGT79"/>
      <c r="AGU79"/>
      <c r="AGV79"/>
      <c r="AGW79"/>
      <c r="AGX79"/>
      <c r="AGY79"/>
      <c r="AGZ79"/>
      <c r="AHA79"/>
      <c r="AHB79"/>
      <c r="AHC79"/>
      <c r="AHD79"/>
      <c r="AHE79"/>
      <c r="AHF79"/>
      <c r="AHG79"/>
      <c r="AHH79"/>
      <c r="AHI79"/>
      <c r="AHJ79"/>
      <c r="AHK79"/>
      <c r="AHL79"/>
      <c r="AHM79"/>
      <c r="AHN79"/>
      <c r="AHO79"/>
      <c r="AHP79"/>
      <c r="AHQ79"/>
      <c r="AHR79"/>
      <c r="AHS79"/>
      <c r="AHT79"/>
      <c r="AHU79"/>
      <c r="AHV79"/>
      <c r="AHW79"/>
      <c r="AHX79"/>
      <c r="AHY79"/>
      <c r="AHZ79"/>
      <c r="AIA79"/>
      <c r="AIB79"/>
      <c r="AIC79"/>
      <c r="AID79"/>
      <c r="AIE79"/>
      <c r="AIF79"/>
      <c r="AIG79"/>
      <c r="AIH79"/>
      <c r="AII79"/>
      <c r="AIJ79"/>
      <c r="AIK79"/>
      <c r="AIL79"/>
      <c r="AIM79"/>
      <c r="AIN79"/>
      <c r="AIO79"/>
      <c r="AIP79"/>
      <c r="AIQ79"/>
      <c r="AIR79"/>
      <c r="AIS79"/>
      <c r="AIT79"/>
      <c r="AIU79"/>
      <c r="AIV79"/>
      <c r="AIW79"/>
      <c r="AIX79"/>
      <c r="AIY79"/>
      <c r="AIZ79"/>
      <c r="AJA79"/>
      <c r="AJB79"/>
      <c r="AJC79"/>
      <c r="AJD79"/>
      <c r="AJE79"/>
      <c r="AJF79"/>
      <c r="AJG79"/>
      <c r="AJH79"/>
      <c r="AJI79"/>
      <c r="AJJ79"/>
      <c r="AJK79"/>
      <c r="AJL79"/>
      <c r="AJM79"/>
      <c r="AJN79"/>
      <c r="AJO79"/>
      <c r="AJP79"/>
      <c r="AJQ79"/>
      <c r="AJR79"/>
      <c r="AJS79"/>
      <c r="AJT79"/>
      <c r="AJU79"/>
      <c r="AJV79"/>
      <c r="AJW79"/>
      <c r="AJX79"/>
      <c r="AJY79"/>
      <c r="AJZ79"/>
      <c r="AKA79"/>
      <c r="AKB79"/>
      <c r="AKC79"/>
      <c r="AKD79"/>
      <c r="AKE79"/>
      <c r="AKF79"/>
      <c r="AKG79"/>
      <c r="AKH79"/>
      <c r="AKI79"/>
      <c r="AKJ79"/>
      <c r="AKK79"/>
      <c r="AKL79"/>
      <c r="AKM79"/>
      <c r="AKN79"/>
      <c r="AKO79"/>
      <c r="AKP79"/>
      <c r="AKQ79"/>
      <c r="AKR79"/>
      <c r="AKS79"/>
      <c r="AKT79"/>
      <c r="AKU79"/>
      <c r="AKV79"/>
      <c r="AKW79"/>
      <c r="AKX79"/>
      <c r="AKY79"/>
      <c r="AKZ79"/>
      <c r="ALA79"/>
      <c r="ALB79"/>
      <c r="ALC79"/>
      <c r="ALD79"/>
      <c r="ALE79"/>
      <c r="ALF79"/>
      <c r="ALG79"/>
      <c r="ALH79"/>
      <c r="ALI79"/>
      <c r="ALJ79"/>
      <c r="ALK79"/>
      <c r="ALL79"/>
      <c r="ALM79"/>
      <c r="ALN79"/>
      <c r="ALO79"/>
      <c r="ALP79"/>
      <c r="ALQ79"/>
      <c r="ALR79"/>
      <c r="ALS79"/>
      <c r="ALT79"/>
      <c r="ALU79"/>
      <c r="ALV79"/>
      <c r="ALW79"/>
      <c r="ALX79"/>
      <c r="ALY79"/>
      <c r="ALZ79"/>
      <c r="AMA79"/>
      <c r="AMB79"/>
      <c r="AMC79"/>
      <c r="AMD79"/>
      <c r="AME79"/>
      <c r="AMF79"/>
      <c r="AMG79"/>
      <c r="AMH79"/>
      <c r="AMI79"/>
      <c r="AMJ79"/>
    </row>
    <row r="80" spans="1:1024">
      <c r="A80" s="15" t="s">
        <v>175</v>
      </c>
      <c r="B80" s="11" t="s">
        <v>176</v>
      </c>
      <c r="C80" s="15" t="s">
        <v>125</v>
      </c>
      <c r="D80" s="7">
        <f>M80*12*C$2</f>
        <v>18946.2</v>
      </c>
      <c r="E80" s="18">
        <v>0.15</v>
      </c>
      <c r="F80" s="7">
        <f t="shared" si="4"/>
        <v>0.15974999999999998</v>
      </c>
      <c r="G80" s="7">
        <v>0.16645949999999998</v>
      </c>
      <c r="H80" s="7">
        <f t="shared" si="5"/>
        <v>0.17990942759999998</v>
      </c>
      <c r="I80" s="7">
        <f t="shared" si="6"/>
        <v>0.18638616699359997</v>
      </c>
      <c r="J80" s="7">
        <f t="shared" si="7"/>
        <v>0.19551908917628635</v>
      </c>
      <c r="K80" s="7">
        <f t="shared" si="9"/>
        <v>0.21336998201808127</v>
      </c>
      <c r="L80" s="29">
        <f t="shared" si="8"/>
        <v>0.24066000271819385</v>
      </c>
      <c r="M80" s="29">
        <f>ROUND(L80*1.0701,2)</f>
        <v>0.26</v>
      </c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/>
      <c r="NE80"/>
      <c r="NF80"/>
      <c r="NG80"/>
      <c r="NH80"/>
      <c r="NI80"/>
      <c r="NJ80"/>
      <c r="NK80"/>
      <c r="NL80"/>
      <c r="NM80"/>
      <c r="NN80"/>
      <c r="NO80"/>
      <c r="NP80"/>
      <c r="NQ80"/>
      <c r="NR80"/>
      <c r="NS80"/>
      <c r="NT80"/>
      <c r="NU80"/>
      <c r="NV80"/>
      <c r="NW80"/>
      <c r="NX80"/>
      <c r="NY80"/>
      <c r="NZ80"/>
      <c r="OA80"/>
      <c r="OB80"/>
      <c r="OC80"/>
      <c r="OD80"/>
      <c r="OE80"/>
      <c r="OF80"/>
      <c r="OG80"/>
      <c r="OH80"/>
      <c r="OI80"/>
      <c r="OJ80"/>
      <c r="OK80"/>
      <c r="OL80"/>
      <c r="OM80"/>
      <c r="ON80"/>
      <c r="OO80"/>
      <c r="OP80"/>
      <c r="OQ80"/>
      <c r="OR80"/>
      <c r="OS80"/>
      <c r="OT80"/>
      <c r="OU80"/>
      <c r="OV80"/>
      <c r="OW80"/>
      <c r="OX80"/>
      <c r="OY80"/>
      <c r="OZ80"/>
      <c r="PA80"/>
      <c r="PB80"/>
      <c r="PC80"/>
      <c r="PD80"/>
      <c r="PE80"/>
      <c r="PF80"/>
      <c r="PG80"/>
      <c r="PH80"/>
      <c r="PI80"/>
      <c r="PJ80"/>
      <c r="PK80"/>
      <c r="PL80"/>
      <c r="PM80"/>
      <c r="PN80"/>
      <c r="PO80"/>
      <c r="PP80"/>
      <c r="PQ80"/>
      <c r="PR80"/>
      <c r="PS80"/>
      <c r="PT80"/>
      <c r="PU80"/>
      <c r="PV80"/>
      <c r="PW80"/>
      <c r="PX80"/>
      <c r="PY80"/>
      <c r="PZ80"/>
      <c r="QA80"/>
      <c r="QB80"/>
      <c r="QC80"/>
      <c r="QD80"/>
      <c r="QE80"/>
      <c r="QF80"/>
      <c r="QG80"/>
      <c r="QH80"/>
      <c r="QI80"/>
      <c r="QJ80"/>
      <c r="QK80"/>
      <c r="QL80"/>
      <c r="QM80"/>
      <c r="QN80"/>
      <c r="QO80"/>
      <c r="QP80"/>
      <c r="QQ80"/>
      <c r="QR80"/>
      <c r="QS80"/>
      <c r="QT80"/>
      <c r="QU80"/>
      <c r="QV80"/>
      <c r="QW80"/>
      <c r="QX80"/>
      <c r="QY80"/>
      <c r="QZ80"/>
      <c r="RA80"/>
      <c r="RB80"/>
      <c r="RC80"/>
      <c r="RD80"/>
      <c r="RE80"/>
      <c r="RF80"/>
      <c r="RG80"/>
      <c r="RH80"/>
      <c r="RI80"/>
      <c r="RJ80"/>
      <c r="RK80"/>
      <c r="RL80"/>
      <c r="RM80"/>
      <c r="RN80"/>
      <c r="RO80"/>
      <c r="RP80"/>
      <c r="RQ80"/>
      <c r="RR80"/>
      <c r="RS80"/>
      <c r="RT80"/>
      <c r="RU80"/>
      <c r="RV80"/>
      <c r="RW80"/>
      <c r="RX80"/>
      <c r="RY80"/>
      <c r="RZ80"/>
      <c r="SA80"/>
      <c r="SB80"/>
      <c r="SC80"/>
      <c r="SD80"/>
      <c r="SE80"/>
      <c r="SF80"/>
      <c r="SG80"/>
      <c r="SH80"/>
      <c r="SI80"/>
      <c r="SJ80"/>
      <c r="SK80"/>
      <c r="SL80"/>
      <c r="SM80"/>
      <c r="SN80"/>
      <c r="SO80"/>
      <c r="SP80"/>
      <c r="SQ80"/>
      <c r="SR80"/>
      <c r="SS80"/>
      <c r="ST80"/>
      <c r="SU80"/>
      <c r="SV80"/>
      <c r="SW80"/>
      <c r="SX80"/>
      <c r="SY80"/>
      <c r="SZ80"/>
      <c r="TA80"/>
      <c r="TB80"/>
      <c r="TC80"/>
      <c r="TD80"/>
      <c r="TE80"/>
      <c r="TF80"/>
      <c r="TG80"/>
      <c r="TH80"/>
      <c r="TI80"/>
      <c r="TJ80"/>
      <c r="TK80"/>
      <c r="TL80"/>
      <c r="TM80"/>
      <c r="TN80"/>
      <c r="TO80"/>
      <c r="TP80"/>
      <c r="TQ80"/>
      <c r="TR80"/>
      <c r="TS80"/>
      <c r="TT80"/>
      <c r="TU80"/>
      <c r="TV80"/>
      <c r="TW80"/>
      <c r="TX80"/>
      <c r="TY80"/>
      <c r="TZ80"/>
      <c r="UA80"/>
      <c r="UB80"/>
      <c r="UC80"/>
      <c r="UD80"/>
      <c r="UE80"/>
      <c r="UF80"/>
      <c r="UG80"/>
      <c r="UH80"/>
      <c r="UI80"/>
      <c r="UJ80"/>
      <c r="UK80"/>
      <c r="UL80"/>
      <c r="UM80"/>
      <c r="UN80"/>
      <c r="UO80"/>
      <c r="UP80"/>
      <c r="UQ80"/>
      <c r="UR80"/>
      <c r="US80"/>
      <c r="UT80"/>
      <c r="UU80"/>
      <c r="UV80"/>
      <c r="UW80"/>
      <c r="UX80"/>
      <c r="UY80"/>
      <c r="UZ80"/>
      <c r="VA80"/>
      <c r="VB80"/>
      <c r="VC80"/>
      <c r="VD80"/>
      <c r="VE80"/>
      <c r="VF80"/>
      <c r="VG80"/>
      <c r="VH80"/>
      <c r="VI80"/>
      <c r="VJ80"/>
      <c r="VK80"/>
      <c r="VL80"/>
      <c r="VM80"/>
      <c r="VN80"/>
      <c r="VO80"/>
      <c r="VP80"/>
      <c r="VQ80"/>
      <c r="VR80"/>
      <c r="VS80"/>
      <c r="VT80"/>
      <c r="VU80"/>
      <c r="VV80"/>
      <c r="VW80"/>
      <c r="VX80"/>
      <c r="VY80"/>
      <c r="VZ80"/>
      <c r="WA80"/>
      <c r="WB80"/>
      <c r="WC80"/>
      <c r="WD80"/>
      <c r="WE80"/>
      <c r="WF80"/>
      <c r="WG80"/>
      <c r="WH80"/>
      <c r="WI80"/>
      <c r="WJ80"/>
      <c r="WK80"/>
      <c r="WL80"/>
      <c r="WM80"/>
      <c r="WN80"/>
      <c r="WO80"/>
      <c r="WP80"/>
      <c r="WQ80"/>
      <c r="WR80"/>
      <c r="WS80"/>
      <c r="WT80"/>
      <c r="WU80"/>
      <c r="WV80"/>
      <c r="WW80"/>
      <c r="WX80"/>
      <c r="WY80"/>
      <c r="WZ80"/>
      <c r="XA80"/>
      <c r="XB80"/>
      <c r="XC80"/>
      <c r="XD80"/>
      <c r="XE80"/>
      <c r="XF80"/>
      <c r="XG80"/>
      <c r="XH80"/>
      <c r="XI80"/>
      <c r="XJ80"/>
      <c r="XK80"/>
      <c r="XL80"/>
      <c r="XM80"/>
      <c r="XN80"/>
      <c r="XO80"/>
      <c r="XP80"/>
      <c r="XQ80"/>
      <c r="XR80"/>
      <c r="XS80"/>
      <c r="XT80"/>
      <c r="XU80"/>
      <c r="XV80"/>
      <c r="XW80"/>
      <c r="XX80"/>
      <c r="XY80"/>
      <c r="XZ80"/>
      <c r="YA80"/>
      <c r="YB80"/>
      <c r="YC80"/>
      <c r="YD80"/>
      <c r="YE80"/>
      <c r="YF80"/>
      <c r="YG80"/>
      <c r="YH80"/>
      <c r="YI80"/>
      <c r="YJ80"/>
      <c r="YK80"/>
      <c r="YL80"/>
      <c r="YM80"/>
      <c r="YN80"/>
      <c r="YO80"/>
      <c r="YP80"/>
      <c r="YQ80"/>
      <c r="YR80"/>
      <c r="YS80"/>
      <c r="YT80"/>
      <c r="YU80"/>
      <c r="YV80"/>
      <c r="YW80"/>
      <c r="YX80"/>
      <c r="YY80"/>
      <c r="YZ80"/>
      <c r="ZA80"/>
      <c r="ZB80"/>
      <c r="ZC80"/>
      <c r="ZD80"/>
      <c r="ZE80"/>
      <c r="ZF80"/>
      <c r="ZG80"/>
      <c r="ZH80"/>
      <c r="ZI80"/>
      <c r="ZJ80"/>
      <c r="ZK80"/>
      <c r="ZL80"/>
      <c r="ZM80"/>
      <c r="ZN80"/>
      <c r="ZO80"/>
      <c r="ZP80"/>
      <c r="ZQ80"/>
      <c r="ZR80"/>
      <c r="ZS80"/>
      <c r="ZT80"/>
      <c r="ZU80"/>
      <c r="ZV80"/>
      <c r="ZW80"/>
      <c r="ZX80"/>
      <c r="ZY80"/>
      <c r="ZZ80"/>
      <c r="AAA80"/>
      <c r="AAB80"/>
      <c r="AAC80"/>
      <c r="AAD80"/>
      <c r="AAE80"/>
      <c r="AAF80"/>
      <c r="AAG80"/>
      <c r="AAH80"/>
      <c r="AAI80"/>
      <c r="AAJ80"/>
      <c r="AAK80"/>
      <c r="AAL80"/>
      <c r="AAM80"/>
      <c r="AAN80"/>
      <c r="AAO80"/>
      <c r="AAP80"/>
      <c r="AAQ80"/>
      <c r="AAR80"/>
      <c r="AAS80"/>
      <c r="AAT80"/>
      <c r="AAU80"/>
      <c r="AAV80"/>
      <c r="AAW80"/>
      <c r="AAX80"/>
      <c r="AAY80"/>
      <c r="AAZ80"/>
      <c r="ABA80"/>
      <c r="ABB80"/>
      <c r="ABC80"/>
      <c r="ABD80"/>
      <c r="ABE80"/>
      <c r="ABF80"/>
      <c r="ABG80"/>
      <c r="ABH80"/>
      <c r="ABI80"/>
      <c r="ABJ80"/>
      <c r="ABK80"/>
      <c r="ABL80"/>
      <c r="ABM80"/>
      <c r="ABN80"/>
      <c r="ABO80"/>
      <c r="ABP80"/>
      <c r="ABQ80"/>
      <c r="ABR80"/>
      <c r="ABS80"/>
      <c r="ABT80"/>
      <c r="ABU80"/>
      <c r="ABV80"/>
      <c r="ABW80"/>
      <c r="ABX80"/>
      <c r="ABY80"/>
      <c r="ABZ80"/>
      <c r="ACA80"/>
      <c r="ACB80"/>
      <c r="ACC80"/>
      <c r="ACD80"/>
      <c r="ACE80"/>
      <c r="ACF80"/>
      <c r="ACG80"/>
      <c r="ACH80"/>
      <c r="ACI80"/>
      <c r="ACJ80"/>
      <c r="ACK80"/>
      <c r="ACL80"/>
      <c r="ACM80"/>
      <c r="ACN80"/>
      <c r="ACO80"/>
      <c r="ACP80"/>
      <c r="ACQ80"/>
      <c r="ACR80"/>
      <c r="ACS80"/>
      <c r="ACT80"/>
      <c r="ACU80"/>
      <c r="ACV80"/>
      <c r="ACW80"/>
      <c r="ACX80"/>
      <c r="ACY80"/>
      <c r="ACZ80"/>
      <c r="ADA80"/>
      <c r="ADB80"/>
      <c r="ADC80"/>
      <c r="ADD80"/>
      <c r="ADE80"/>
      <c r="ADF80"/>
      <c r="ADG80"/>
      <c r="ADH80"/>
      <c r="ADI80"/>
      <c r="ADJ80"/>
      <c r="ADK80"/>
      <c r="ADL80"/>
      <c r="ADM80"/>
      <c r="ADN80"/>
      <c r="ADO80"/>
      <c r="ADP80"/>
      <c r="ADQ80"/>
      <c r="ADR80"/>
      <c r="ADS80"/>
      <c r="ADT80"/>
      <c r="ADU80"/>
      <c r="ADV80"/>
      <c r="ADW80"/>
      <c r="ADX80"/>
      <c r="ADY80"/>
      <c r="ADZ80"/>
      <c r="AEA80"/>
      <c r="AEB80"/>
      <c r="AEC80"/>
      <c r="AED80"/>
      <c r="AEE80"/>
      <c r="AEF80"/>
      <c r="AEG80"/>
      <c r="AEH80"/>
      <c r="AEI80"/>
      <c r="AEJ80"/>
      <c r="AEK80"/>
      <c r="AEL80"/>
      <c r="AEM80"/>
      <c r="AEN80"/>
      <c r="AEO80"/>
      <c r="AEP80"/>
      <c r="AEQ80"/>
      <c r="AER80"/>
      <c r="AES80"/>
      <c r="AET80"/>
      <c r="AEU80"/>
      <c r="AEV80"/>
      <c r="AEW80"/>
      <c r="AEX80"/>
      <c r="AEY80"/>
      <c r="AEZ80"/>
      <c r="AFA80"/>
      <c r="AFB80"/>
      <c r="AFC80"/>
      <c r="AFD80"/>
      <c r="AFE80"/>
      <c r="AFF80"/>
      <c r="AFG80"/>
      <c r="AFH80"/>
      <c r="AFI80"/>
      <c r="AFJ80"/>
      <c r="AFK80"/>
      <c r="AFL80"/>
      <c r="AFM80"/>
      <c r="AFN80"/>
      <c r="AFO80"/>
      <c r="AFP80"/>
      <c r="AFQ80"/>
      <c r="AFR80"/>
      <c r="AFS80"/>
      <c r="AFT80"/>
      <c r="AFU80"/>
      <c r="AFV80"/>
      <c r="AFW80"/>
      <c r="AFX80"/>
      <c r="AFY80"/>
      <c r="AFZ80"/>
      <c r="AGA80"/>
      <c r="AGB80"/>
      <c r="AGC80"/>
      <c r="AGD80"/>
      <c r="AGE80"/>
      <c r="AGF80"/>
      <c r="AGG80"/>
      <c r="AGH80"/>
      <c r="AGI80"/>
      <c r="AGJ80"/>
      <c r="AGK80"/>
      <c r="AGL80"/>
      <c r="AGM80"/>
      <c r="AGN80"/>
      <c r="AGO80"/>
      <c r="AGP80"/>
      <c r="AGQ80"/>
      <c r="AGR80"/>
      <c r="AGS80"/>
      <c r="AGT80"/>
      <c r="AGU80"/>
      <c r="AGV80"/>
      <c r="AGW80"/>
      <c r="AGX80"/>
      <c r="AGY80"/>
      <c r="AGZ80"/>
      <c r="AHA80"/>
      <c r="AHB80"/>
      <c r="AHC80"/>
      <c r="AHD80"/>
      <c r="AHE80"/>
      <c r="AHF80"/>
      <c r="AHG80"/>
      <c r="AHH80"/>
      <c r="AHI80"/>
      <c r="AHJ80"/>
      <c r="AHK80"/>
      <c r="AHL80"/>
      <c r="AHM80"/>
      <c r="AHN80"/>
      <c r="AHO80"/>
      <c r="AHP80"/>
      <c r="AHQ80"/>
      <c r="AHR80"/>
      <c r="AHS80"/>
      <c r="AHT80"/>
      <c r="AHU80"/>
      <c r="AHV80"/>
      <c r="AHW80"/>
      <c r="AHX80"/>
      <c r="AHY80"/>
      <c r="AHZ80"/>
      <c r="AIA80"/>
      <c r="AIB80"/>
      <c r="AIC80"/>
      <c r="AID80"/>
      <c r="AIE80"/>
      <c r="AIF80"/>
      <c r="AIG80"/>
      <c r="AIH80"/>
      <c r="AII80"/>
      <c r="AIJ80"/>
      <c r="AIK80"/>
      <c r="AIL80"/>
      <c r="AIM80"/>
      <c r="AIN80"/>
      <c r="AIO80"/>
      <c r="AIP80"/>
      <c r="AIQ80"/>
      <c r="AIR80"/>
      <c r="AIS80"/>
      <c r="AIT80"/>
      <c r="AIU80"/>
      <c r="AIV80"/>
      <c r="AIW80"/>
      <c r="AIX80"/>
      <c r="AIY80"/>
      <c r="AIZ80"/>
      <c r="AJA80"/>
      <c r="AJB80"/>
      <c r="AJC80"/>
      <c r="AJD80"/>
      <c r="AJE80"/>
      <c r="AJF80"/>
      <c r="AJG80"/>
      <c r="AJH80"/>
      <c r="AJI80"/>
      <c r="AJJ80"/>
      <c r="AJK80"/>
      <c r="AJL80"/>
      <c r="AJM80"/>
      <c r="AJN80"/>
      <c r="AJO80"/>
      <c r="AJP80"/>
      <c r="AJQ80"/>
      <c r="AJR80"/>
      <c r="AJS80"/>
      <c r="AJT80"/>
      <c r="AJU80"/>
      <c r="AJV80"/>
      <c r="AJW80"/>
      <c r="AJX80"/>
      <c r="AJY80"/>
      <c r="AJZ80"/>
      <c r="AKA80"/>
      <c r="AKB80"/>
      <c r="AKC80"/>
      <c r="AKD80"/>
      <c r="AKE80"/>
      <c r="AKF80"/>
      <c r="AKG80"/>
      <c r="AKH80"/>
      <c r="AKI80"/>
      <c r="AKJ80"/>
      <c r="AKK80"/>
      <c r="AKL80"/>
      <c r="AKM80"/>
      <c r="AKN80"/>
      <c r="AKO80"/>
      <c r="AKP80"/>
      <c r="AKQ80"/>
      <c r="AKR80"/>
      <c r="AKS80"/>
      <c r="AKT80"/>
      <c r="AKU80"/>
      <c r="AKV80"/>
      <c r="AKW80"/>
      <c r="AKX80"/>
      <c r="AKY80"/>
      <c r="AKZ80"/>
      <c r="ALA80"/>
      <c r="ALB80"/>
      <c r="ALC80"/>
      <c r="ALD80"/>
      <c r="ALE80"/>
      <c r="ALF80"/>
      <c r="ALG80"/>
      <c r="ALH80"/>
      <c r="ALI80"/>
      <c r="ALJ80"/>
      <c r="ALK80"/>
      <c r="ALL80"/>
      <c r="ALM80"/>
      <c r="ALN80"/>
      <c r="ALO80"/>
      <c r="ALP80"/>
      <c r="ALQ80"/>
      <c r="ALR80"/>
      <c r="ALS80"/>
      <c r="ALT80"/>
      <c r="ALU80"/>
      <c r="ALV80"/>
      <c r="ALW80"/>
      <c r="ALX80"/>
      <c r="ALY80"/>
      <c r="ALZ80"/>
      <c r="AMA80"/>
      <c r="AMB80"/>
      <c r="AMC80"/>
      <c r="AMD80"/>
      <c r="AME80"/>
      <c r="AMF80"/>
      <c r="AMG80"/>
      <c r="AMH80"/>
      <c r="AMI80"/>
      <c r="AMJ80"/>
    </row>
    <row r="81" spans="1:1024" ht="24">
      <c r="A81" s="15" t="s">
        <v>177</v>
      </c>
      <c r="B81" s="11" t="s">
        <v>178</v>
      </c>
      <c r="C81" s="15" t="s">
        <v>179</v>
      </c>
      <c r="D81" s="7">
        <f>M81*12*C$2</f>
        <v>5100.9000000000005</v>
      </c>
      <c r="E81" s="18">
        <v>3.7999999999999999E-2</v>
      </c>
      <c r="F81" s="7">
        <f t="shared" si="4"/>
        <v>4.0469999999999999E-2</v>
      </c>
      <c r="G81" s="7">
        <v>4.2169739999999997E-2</v>
      </c>
      <c r="H81" s="7">
        <f t="shared" si="5"/>
        <v>4.5577054991999995E-2</v>
      </c>
      <c r="I81" s="7">
        <f t="shared" si="6"/>
        <v>4.7217828971711999E-2</v>
      </c>
      <c r="J81" s="7">
        <f t="shared" si="7"/>
        <v>4.9531502591325882E-2</v>
      </c>
      <c r="K81" s="7">
        <f t="shared" si="9"/>
        <v>5.405372877791393E-2</v>
      </c>
      <c r="L81" s="29">
        <f t="shared" si="8"/>
        <v>6.0967200688609113E-2</v>
      </c>
      <c r="M81" s="29">
        <f t="shared" ref="M81:M83" si="11">ROUND(L81*1.0701,2)</f>
        <v>7.0000000000000007E-2</v>
      </c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  <c r="ML81"/>
      <c r="MM81"/>
      <c r="MN81"/>
      <c r="MO81"/>
      <c r="MP81"/>
      <c r="MQ81"/>
      <c r="MR81"/>
      <c r="MS81"/>
      <c r="MT81"/>
      <c r="MU81"/>
      <c r="MV81"/>
      <c r="MW81"/>
      <c r="MX81"/>
      <c r="MY81"/>
      <c r="MZ81"/>
      <c r="NA81"/>
      <c r="NB81"/>
      <c r="NC81"/>
      <c r="ND81"/>
      <c r="NE81"/>
      <c r="NF81"/>
      <c r="NG81"/>
      <c r="NH81"/>
      <c r="NI81"/>
      <c r="NJ81"/>
      <c r="NK81"/>
      <c r="NL81"/>
      <c r="NM81"/>
      <c r="NN81"/>
      <c r="NO81"/>
      <c r="NP81"/>
      <c r="NQ81"/>
      <c r="NR81"/>
      <c r="NS81"/>
      <c r="NT81"/>
      <c r="NU81"/>
      <c r="NV81"/>
      <c r="NW81"/>
      <c r="NX81"/>
      <c r="NY81"/>
      <c r="NZ81"/>
      <c r="OA81"/>
      <c r="OB81"/>
      <c r="OC81"/>
      <c r="OD81"/>
      <c r="OE81"/>
      <c r="OF81"/>
      <c r="OG81"/>
      <c r="OH81"/>
      <c r="OI81"/>
      <c r="OJ81"/>
      <c r="OK81"/>
      <c r="OL81"/>
      <c r="OM81"/>
      <c r="ON81"/>
      <c r="OO81"/>
      <c r="OP81"/>
      <c r="OQ81"/>
      <c r="OR81"/>
      <c r="OS81"/>
      <c r="OT81"/>
      <c r="OU81"/>
      <c r="OV81"/>
      <c r="OW81"/>
      <c r="OX81"/>
      <c r="OY81"/>
      <c r="OZ81"/>
      <c r="PA81"/>
      <c r="PB81"/>
      <c r="PC81"/>
      <c r="PD81"/>
      <c r="PE81"/>
      <c r="PF81"/>
      <c r="PG81"/>
      <c r="PH81"/>
      <c r="PI81"/>
      <c r="PJ81"/>
      <c r="PK81"/>
      <c r="PL81"/>
      <c r="PM81"/>
      <c r="PN81"/>
      <c r="PO81"/>
      <c r="PP81"/>
      <c r="PQ81"/>
      <c r="PR81"/>
      <c r="PS81"/>
      <c r="PT81"/>
      <c r="PU81"/>
      <c r="PV81"/>
      <c r="PW81"/>
      <c r="PX81"/>
      <c r="PY81"/>
      <c r="PZ81"/>
      <c r="QA81"/>
      <c r="QB81"/>
      <c r="QC81"/>
      <c r="QD81"/>
      <c r="QE81"/>
      <c r="QF81"/>
      <c r="QG81"/>
      <c r="QH81"/>
      <c r="QI81"/>
      <c r="QJ81"/>
      <c r="QK81"/>
      <c r="QL81"/>
      <c r="QM81"/>
      <c r="QN81"/>
      <c r="QO81"/>
      <c r="QP81"/>
      <c r="QQ81"/>
      <c r="QR81"/>
      <c r="QS81"/>
      <c r="QT81"/>
      <c r="QU81"/>
      <c r="QV81"/>
      <c r="QW81"/>
      <c r="QX81"/>
      <c r="QY81"/>
      <c r="QZ81"/>
      <c r="RA81"/>
      <c r="RB81"/>
      <c r="RC81"/>
      <c r="RD81"/>
      <c r="RE81"/>
      <c r="RF81"/>
      <c r="RG81"/>
      <c r="RH81"/>
      <c r="RI81"/>
      <c r="RJ81"/>
      <c r="RK81"/>
      <c r="RL81"/>
      <c r="RM81"/>
      <c r="RN81"/>
      <c r="RO81"/>
      <c r="RP81"/>
      <c r="RQ81"/>
      <c r="RR81"/>
      <c r="RS81"/>
      <c r="RT81"/>
      <c r="RU81"/>
      <c r="RV81"/>
      <c r="RW81"/>
      <c r="RX81"/>
      <c r="RY81"/>
      <c r="RZ81"/>
      <c r="SA81"/>
      <c r="SB81"/>
      <c r="SC81"/>
      <c r="SD81"/>
      <c r="SE81"/>
      <c r="SF81"/>
      <c r="SG81"/>
      <c r="SH81"/>
      <c r="SI81"/>
      <c r="SJ81"/>
      <c r="SK81"/>
      <c r="SL81"/>
      <c r="SM81"/>
      <c r="SN81"/>
      <c r="SO81"/>
      <c r="SP81"/>
      <c r="SQ81"/>
      <c r="SR81"/>
      <c r="SS81"/>
      <c r="ST81"/>
      <c r="SU81"/>
      <c r="SV81"/>
      <c r="SW81"/>
      <c r="SX81"/>
      <c r="SY81"/>
      <c r="SZ81"/>
      <c r="TA81"/>
      <c r="TB81"/>
      <c r="TC81"/>
      <c r="TD81"/>
      <c r="TE81"/>
      <c r="TF81"/>
      <c r="TG81"/>
      <c r="TH81"/>
      <c r="TI81"/>
      <c r="TJ81"/>
      <c r="TK81"/>
      <c r="TL81"/>
      <c r="TM81"/>
      <c r="TN81"/>
      <c r="TO81"/>
      <c r="TP81"/>
      <c r="TQ81"/>
      <c r="TR81"/>
      <c r="TS81"/>
      <c r="TT81"/>
      <c r="TU81"/>
      <c r="TV81"/>
      <c r="TW81"/>
      <c r="TX81"/>
      <c r="TY81"/>
      <c r="TZ81"/>
      <c r="UA81"/>
      <c r="UB81"/>
      <c r="UC81"/>
      <c r="UD81"/>
      <c r="UE81"/>
      <c r="UF81"/>
      <c r="UG81"/>
      <c r="UH81"/>
      <c r="UI81"/>
      <c r="UJ81"/>
      <c r="UK81"/>
      <c r="UL81"/>
      <c r="UM81"/>
      <c r="UN81"/>
      <c r="UO81"/>
      <c r="UP81"/>
      <c r="UQ81"/>
      <c r="UR81"/>
      <c r="US81"/>
      <c r="UT81"/>
      <c r="UU81"/>
      <c r="UV81"/>
      <c r="UW81"/>
      <c r="UX81"/>
      <c r="UY81"/>
      <c r="UZ81"/>
      <c r="VA81"/>
      <c r="VB81"/>
      <c r="VC81"/>
      <c r="VD81"/>
      <c r="VE81"/>
      <c r="VF81"/>
      <c r="VG81"/>
      <c r="VH81"/>
      <c r="VI81"/>
      <c r="VJ81"/>
      <c r="VK81"/>
      <c r="VL81"/>
      <c r="VM81"/>
      <c r="VN81"/>
      <c r="VO81"/>
      <c r="VP81"/>
      <c r="VQ81"/>
      <c r="VR81"/>
      <c r="VS81"/>
      <c r="VT81"/>
      <c r="VU81"/>
      <c r="VV81"/>
      <c r="VW81"/>
      <c r="VX81"/>
      <c r="VY81"/>
      <c r="VZ81"/>
      <c r="WA81"/>
      <c r="WB81"/>
      <c r="WC81"/>
      <c r="WD81"/>
      <c r="WE81"/>
      <c r="WF81"/>
      <c r="WG81"/>
      <c r="WH81"/>
      <c r="WI81"/>
      <c r="WJ81"/>
      <c r="WK81"/>
      <c r="WL81"/>
      <c r="WM81"/>
      <c r="WN81"/>
      <c r="WO81"/>
      <c r="WP81"/>
      <c r="WQ81"/>
      <c r="WR81"/>
      <c r="WS81"/>
      <c r="WT81"/>
      <c r="WU81"/>
      <c r="WV81"/>
      <c r="WW81"/>
      <c r="WX81"/>
      <c r="WY81"/>
      <c r="WZ81"/>
      <c r="XA81"/>
      <c r="XB81"/>
      <c r="XC81"/>
      <c r="XD81"/>
      <c r="XE81"/>
      <c r="XF81"/>
      <c r="XG81"/>
      <c r="XH81"/>
      <c r="XI81"/>
      <c r="XJ81"/>
      <c r="XK81"/>
      <c r="XL81"/>
      <c r="XM81"/>
      <c r="XN81"/>
      <c r="XO81"/>
      <c r="XP81"/>
      <c r="XQ81"/>
      <c r="XR81"/>
      <c r="XS81"/>
      <c r="XT81"/>
      <c r="XU81"/>
      <c r="XV81"/>
      <c r="XW81"/>
      <c r="XX81"/>
      <c r="XY81"/>
      <c r="XZ81"/>
      <c r="YA81"/>
      <c r="YB81"/>
      <c r="YC81"/>
      <c r="YD81"/>
      <c r="YE81"/>
      <c r="YF81"/>
      <c r="YG81"/>
      <c r="YH81"/>
      <c r="YI81"/>
      <c r="YJ81"/>
      <c r="YK81"/>
      <c r="YL81"/>
      <c r="YM81"/>
      <c r="YN81"/>
      <c r="YO81"/>
      <c r="YP81"/>
      <c r="YQ81"/>
      <c r="YR81"/>
      <c r="YS81"/>
      <c r="YT81"/>
      <c r="YU81"/>
      <c r="YV81"/>
      <c r="YW81"/>
      <c r="YX81"/>
      <c r="YY81"/>
      <c r="YZ81"/>
      <c r="ZA81"/>
      <c r="ZB81"/>
      <c r="ZC81"/>
      <c r="ZD81"/>
      <c r="ZE81"/>
      <c r="ZF81"/>
      <c r="ZG81"/>
      <c r="ZH81"/>
      <c r="ZI81"/>
      <c r="ZJ81"/>
      <c r="ZK81"/>
      <c r="ZL81"/>
      <c r="ZM81"/>
      <c r="ZN81"/>
      <c r="ZO81"/>
      <c r="ZP81"/>
      <c r="ZQ81"/>
      <c r="ZR81"/>
      <c r="ZS81"/>
      <c r="ZT81"/>
      <c r="ZU81"/>
      <c r="ZV81"/>
      <c r="ZW81"/>
      <c r="ZX81"/>
      <c r="ZY81"/>
      <c r="ZZ81"/>
      <c r="AAA81"/>
      <c r="AAB81"/>
      <c r="AAC81"/>
      <c r="AAD81"/>
      <c r="AAE81"/>
      <c r="AAF81"/>
      <c r="AAG81"/>
      <c r="AAH81"/>
      <c r="AAI81"/>
      <c r="AAJ81"/>
      <c r="AAK81"/>
      <c r="AAL81"/>
      <c r="AAM81"/>
      <c r="AAN81"/>
      <c r="AAO81"/>
      <c r="AAP81"/>
      <c r="AAQ81"/>
      <c r="AAR81"/>
      <c r="AAS81"/>
      <c r="AAT81"/>
      <c r="AAU81"/>
      <c r="AAV81"/>
      <c r="AAW81"/>
      <c r="AAX81"/>
      <c r="AAY81"/>
      <c r="AAZ81"/>
      <c r="ABA81"/>
      <c r="ABB81"/>
      <c r="ABC81"/>
      <c r="ABD81"/>
      <c r="ABE81"/>
      <c r="ABF81"/>
      <c r="ABG81"/>
      <c r="ABH81"/>
      <c r="ABI81"/>
      <c r="ABJ81"/>
      <c r="ABK81"/>
      <c r="ABL81"/>
      <c r="ABM81"/>
      <c r="ABN81"/>
      <c r="ABO81"/>
      <c r="ABP81"/>
      <c r="ABQ81"/>
      <c r="ABR81"/>
      <c r="ABS81"/>
      <c r="ABT81"/>
      <c r="ABU81"/>
      <c r="ABV81"/>
      <c r="ABW81"/>
      <c r="ABX81"/>
      <c r="ABY81"/>
      <c r="ABZ81"/>
      <c r="ACA81"/>
      <c r="ACB81"/>
      <c r="ACC81"/>
      <c r="ACD81"/>
      <c r="ACE81"/>
      <c r="ACF81"/>
      <c r="ACG81"/>
      <c r="ACH81"/>
      <c r="ACI81"/>
      <c r="ACJ81"/>
      <c r="ACK81"/>
      <c r="ACL81"/>
      <c r="ACM81"/>
      <c r="ACN81"/>
      <c r="ACO81"/>
      <c r="ACP81"/>
      <c r="ACQ81"/>
      <c r="ACR81"/>
      <c r="ACS81"/>
      <c r="ACT81"/>
      <c r="ACU81"/>
      <c r="ACV81"/>
      <c r="ACW81"/>
      <c r="ACX81"/>
      <c r="ACY81"/>
      <c r="ACZ81"/>
      <c r="ADA81"/>
      <c r="ADB81"/>
      <c r="ADC81"/>
      <c r="ADD81"/>
      <c r="ADE81"/>
      <c r="ADF81"/>
      <c r="ADG81"/>
      <c r="ADH81"/>
      <c r="ADI81"/>
      <c r="ADJ81"/>
      <c r="ADK81"/>
      <c r="ADL81"/>
      <c r="ADM81"/>
      <c r="ADN81"/>
      <c r="ADO81"/>
      <c r="ADP81"/>
      <c r="ADQ81"/>
      <c r="ADR81"/>
      <c r="ADS81"/>
      <c r="ADT81"/>
      <c r="ADU81"/>
      <c r="ADV81"/>
      <c r="ADW81"/>
      <c r="ADX81"/>
      <c r="ADY81"/>
      <c r="ADZ81"/>
      <c r="AEA81"/>
      <c r="AEB81"/>
      <c r="AEC81"/>
      <c r="AED81"/>
      <c r="AEE81"/>
      <c r="AEF81"/>
      <c r="AEG81"/>
      <c r="AEH81"/>
      <c r="AEI81"/>
      <c r="AEJ81"/>
      <c r="AEK81"/>
      <c r="AEL81"/>
      <c r="AEM81"/>
      <c r="AEN81"/>
      <c r="AEO81"/>
      <c r="AEP81"/>
      <c r="AEQ81"/>
      <c r="AER81"/>
      <c r="AES81"/>
      <c r="AET81"/>
      <c r="AEU81"/>
      <c r="AEV81"/>
      <c r="AEW81"/>
      <c r="AEX81"/>
      <c r="AEY81"/>
      <c r="AEZ81"/>
      <c r="AFA81"/>
      <c r="AFB81"/>
      <c r="AFC81"/>
      <c r="AFD81"/>
      <c r="AFE81"/>
      <c r="AFF81"/>
      <c r="AFG81"/>
      <c r="AFH81"/>
      <c r="AFI81"/>
      <c r="AFJ81"/>
      <c r="AFK81"/>
      <c r="AFL81"/>
      <c r="AFM81"/>
      <c r="AFN81"/>
      <c r="AFO81"/>
      <c r="AFP81"/>
      <c r="AFQ81"/>
      <c r="AFR81"/>
      <c r="AFS81"/>
      <c r="AFT81"/>
      <c r="AFU81"/>
      <c r="AFV81"/>
      <c r="AFW81"/>
      <c r="AFX81"/>
      <c r="AFY81"/>
      <c r="AFZ81"/>
      <c r="AGA81"/>
      <c r="AGB81"/>
      <c r="AGC81"/>
      <c r="AGD81"/>
      <c r="AGE81"/>
      <c r="AGF81"/>
      <c r="AGG81"/>
      <c r="AGH81"/>
      <c r="AGI81"/>
      <c r="AGJ81"/>
      <c r="AGK81"/>
      <c r="AGL81"/>
      <c r="AGM81"/>
      <c r="AGN81"/>
      <c r="AGO81"/>
      <c r="AGP81"/>
      <c r="AGQ81"/>
      <c r="AGR81"/>
      <c r="AGS81"/>
      <c r="AGT81"/>
      <c r="AGU81"/>
      <c r="AGV81"/>
      <c r="AGW81"/>
      <c r="AGX81"/>
      <c r="AGY81"/>
      <c r="AGZ81"/>
      <c r="AHA81"/>
      <c r="AHB81"/>
      <c r="AHC81"/>
      <c r="AHD81"/>
      <c r="AHE81"/>
      <c r="AHF81"/>
      <c r="AHG81"/>
      <c r="AHH81"/>
      <c r="AHI81"/>
      <c r="AHJ81"/>
      <c r="AHK81"/>
      <c r="AHL81"/>
      <c r="AHM81"/>
      <c r="AHN81"/>
      <c r="AHO81"/>
      <c r="AHP81"/>
      <c r="AHQ81"/>
      <c r="AHR81"/>
      <c r="AHS81"/>
      <c r="AHT81"/>
      <c r="AHU81"/>
      <c r="AHV81"/>
      <c r="AHW81"/>
      <c r="AHX81"/>
      <c r="AHY81"/>
      <c r="AHZ81"/>
      <c r="AIA81"/>
      <c r="AIB81"/>
      <c r="AIC81"/>
      <c r="AID81"/>
      <c r="AIE81"/>
      <c r="AIF81"/>
      <c r="AIG81"/>
      <c r="AIH81"/>
      <c r="AII81"/>
      <c r="AIJ81"/>
      <c r="AIK81"/>
      <c r="AIL81"/>
      <c r="AIM81"/>
      <c r="AIN81"/>
      <c r="AIO81"/>
      <c r="AIP81"/>
      <c r="AIQ81"/>
      <c r="AIR81"/>
      <c r="AIS81"/>
      <c r="AIT81"/>
      <c r="AIU81"/>
      <c r="AIV81"/>
      <c r="AIW81"/>
      <c r="AIX81"/>
      <c r="AIY81"/>
      <c r="AIZ81"/>
      <c r="AJA81"/>
      <c r="AJB81"/>
      <c r="AJC81"/>
      <c r="AJD81"/>
      <c r="AJE81"/>
      <c r="AJF81"/>
      <c r="AJG81"/>
      <c r="AJH81"/>
      <c r="AJI81"/>
      <c r="AJJ81"/>
      <c r="AJK81"/>
      <c r="AJL81"/>
      <c r="AJM81"/>
      <c r="AJN81"/>
      <c r="AJO81"/>
      <c r="AJP81"/>
      <c r="AJQ81"/>
      <c r="AJR81"/>
      <c r="AJS81"/>
      <c r="AJT81"/>
      <c r="AJU81"/>
      <c r="AJV81"/>
      <c r="AJW81"/>
      <c r="AJX81"/>
      <c r="AJY81"/>
      <c r="AJZ81"/>
      <c r="AKA81"/>
      <c r="AKB81"/>
      <c r="AKC81"/>
      <c r="AKD81"/>
      <c r="AKE81"/>
      <c r="AKF81"/>
      <c r="AKG81"/>
      <c r="AKH81"/>
      <c r="AKI81"/>
      <c r="AKJ81"/>
      <c r="AKK81"/>
      <c r="AKL81"/>
      <c r="AKM81"/>
      <c r="AKN81"/>
      <c r="AKO81"/>
      <c r="AKP81"/>
      <c r="AKQ81"/>
      <c r="AKR81"/>
      <c r="AKS81"/>
      <c r="AKT81"/>
      <c r="AKU81"/>
      <c r="AKV81"/>
      <c r="AKW81"/>
      <c r="AKX81"/>
      <c r="AKY81"/>
      <c r="AKZ81"/>
      <c r="ALA81"/>
      <c r="ALB81"/>
      <c r="ALC81"/>
      <c r="ALD81"/>
      <c r="ALE81"/>
      <c r="ALF81"/>
      <c r="ALG81"/>
      <c r="ALH81"/>
      <c r="ALI81"/>
      <c r="ALJ81"/>
      <c r="ALK81"/>
      <c r="ALL81"/>
      <c r="ALM81"/>
      <c r="ALN81"/>
      <c r="ALO81"/>
      <c r="ALP81"/>
      <c r="ALQ81"/>
      <c r="ALR81"/>
      <c r="ALS81"/>
      <c r="ALT81"/>
      <c r="ALU81"/>
      <c r="ALV81"/>
      <c r="ALW81"/>
      <c r="ALX81"/>
      <c r="ALY81"/>
      <c r="ALZ81"/>
      <c r="AMA81"/>
      <c r="AMB81"/>
      <c r="AMC81"/>
      <c r="AMD81"/>
      <c r="AME81"/>
      <c r="AMF81"/>
      <c r="AMG81"/>
      <c r="AMH81"/>
      <c r="AMI81"/>
      <c r="AMJ81"/>
    </row>
    <row r="82" spans="1:1024" ht="36">
      <c r="A82" s="15" t="s">
        <v>180</v>
      </c>
      <c r="B82" s="16" t="s">
        <v>181</v>
      </c>
      <c r="C82" s="15" t="s">
        <v>182</v>
      </c>
      <c r="D82" s="7">
        <f>M82*12*C$2</f>
        <v>8015.7000000000007</v>
      </c>
      <c r="E82" s="18">
        <v>6.5000000000000002E-2</v>
      </c>
      <c r="F82" s="7">
        <f t="shared" si="4"/>
        <v>6.9224999999999995E-2</v>
      </c>
      <c r="G82" s="7">
        <v>7.2132450000000001E-2</v>
      </c>
      <c r="H82" s="7">
        <f t="shared" si="5"/>
        <v>7.7960751960000005E-2</v>
      </c>
      <c r="I82" s="7">
        <f t="shared" si="6"/>
        <v>8.0767339030560006E-2</v>
      </c>
      <c r="J82" s="7">
        <f t="shared" si="7"/>
        <v>8.472493864305744E-2</v>
      </c>
      <c r="K82" s="7">
        <f t="shared" si="9"/>
        <v>9.2460325541168578E-2</v>
      </c>
      <c r="L82" s="29">
        <f t="shared" si="8"/>
        <v>0.10428600117788403</v>
      </c>
      <c r="M82" s="29">
        <f t="shared" si="11"/>
        <v>0.11</v>
      </c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  <c r="QZ82"/>
      <c r="RA82"/>
      <c r="RB82"/>
      <c r="RC82"/>
      <c r="RD82"/>
      <c r="RE82"/>
      <c r="RF82"/>
      <c r="RG82"/>
      <c r="RH82"/>
      <c r="RI82"/>
      <c r="RJ82"/>
      <c r="RK82"/>
      <c r="RL82"/>
      <c r="RM82"/>
      <c r="RN82"/>
      <c r="RO82"/>
      <c r="RP82"/>
      <c r="RQ82"/>
      <c r="RR82"/>
      <c r="RS82"/>
      <c r="RT82"/>
      <c r="RU82"/>
      <c r="RV82"/>
      <c r="RW82"/>
      <c r="RX82"/>
      <c r="RY82"/>
      <c r="RZ82"/>
      <c r="SA82"/>
      <c r="SB82"/>
      <c r="SC82"/>
      <c r="SD82"/>
      <c r="SE82"/>
      <c r="SF82"/>
      <c r="SG82"/>
      <c r="SH82"/>
      <c r="SI82"/>
      <c r="SJ82"/>
      <c r="SK82"/>
      <c r="SL82"/>
      <c r="SM82"/>
      <c r="SN82"/>
      <c r="SO82"/>
      <c r="SP82"/>
      <c r="SQ82"/>
      <c r="SR82"/>
      <c r="SS82"/>
      <c r="ST82"/>
      <c r="SU82"/>
      <c r="SV82"/>
      <c r="SW82"/>
      <c r="SX82"/>
      <c r="SY82"/>
      <c r="SZ82"/>
      <c r="TA82"/>
      <c r="TB82"/>
      <c r="TC82"/>
      <c r="TD82"/>
      <c r="TE82"/>
      <c r="TF82"/>
      <c r="TG82"/>
      <c r="TH82"/>
      <c r="TI82"/>
      <c r="TJ82"/>
      <c r="TK82"/>
      <c r="TL82"/>
      <c r="TM82"/>
      <c r="TN82"/>
      <c r="TO82"/>
      <c r="TP82"/>
      <c r="TQ82"/>
      <c r="TR82"/>
      <c r="TS82"/>
      <c r="TT82"/>
      <c r="TU82"/>
      <c r="TV82"/>
      <c r="TW82"/>
      <c r="TX82"/>
      <c r="TY82"/>
      <c r="TZ82"/>
      <c r="UA82"/>
      <c r="UB82"/>
      <c r="UC82"/>
      <c r="UD82"/>
      <c r="UE82"/>
      <c r="UF82"/>
      <c r="UG82"/>
      <c r="UH82"/>
      <c r="UI82"/>
      <c r="UJ82"/>
      <c r="UK82"/>
      <c r="UL82"/>
      <c r="UM82"/>
      <c r="UN82"/>
      <c r="UO82"/>
      <c r="UP82"/>
      <c r="UQ82"/>
      <c r="UR82"/>
      <c r="US82"/>
      <c r="UT82"/>
      <c r="UU82"/>
      <c r="UV82"/>
      <c r="UW82"/>
      <c r="UX82"/>
      <c r="UY82"/>
      <c r="UZ82"/>
      <c r="VA82"/>
      <c r="VB82"/>
      <c r="VC82"/>
      <c r="VD82"/>
      <c r="VE82"/>
      <c r="VF82"/>
      <c r="VG82"/>
      <c r="VH82"/>
      <c r="VI82"/>
      <c r="VJ82"/>
      <c r="VK82"/>
      <c r="VL82"/>
      <c r="VM82"/>
      <c r="VN82"/>
      <c r="VO82"/>
      <c r="VP82"/>
      <c r="VQ82"/>
      <c r="VR82"/>
      <c r="VS82"/>
      <c r="VT82"/>
      <c r="VU82"/>
      <c r="VV82"/>
      <c r="VW82"/>
      <c r="VX82"/>
      <c r="VY82"/>
      <c r="VZ82"/>
      <c r="WA82"/>
      <c r="WB82"/>
      <c r="WC82"/>
      <c r="WD82"/>
      <c r="WE82"/>
      <c r="WF82"/>
      <c r="WG82"/>
      <c r="WH82"/>
      <c r="WI82"/>
      <c r="WJ82"/>
      <c r="WK82"/>
      <c r="WL82"/>
      <c r="WM82"/>
      <c r="WN82"/>
      <c r="WO82"/>
      <c r="WP82"/>
      <c r="WQ82"/>
      <c r="WR82"/>
      <c r="WS82"/>
      <c r="WT82"/>
      <c r="WU82"/>
      <c r="WV82"/>
      <c r="WW82"/>
      <c r="WX82"/>
      <c r="WY82"/>
      <c r="WZ82"/>
      <c r="XA82"/>
      <c r="XB82"/>
      <c r="XC82"/>
      <c r="XD82"/>
      <c r="XE82"/>
      <c r="XF82"/>
      <c r="XG82"/>
      <c r="XH82"/>
      <c r="XI82"/>
      <c r="XJ82"/>
      <c r="XK82"/>
      <c r="XL82"/>
      <c r="XM82"/>
      <c r="XN82"/>
      <c r="XO82"/>
      <c r="XP82"/>
      <c r="XQ82"/>
      <c r="XR82"/>
      <c r="XS82"/>
      <c r="XT82"/>
      <c r="XU82"/>
      <c r="XV82"/>
      <c r="XW82"/>
      <c r="XX82"/>
      <c r="XY82"/>
      <c r="XZ82"/>
      <c r="YA82"/>
      <c r="YB82"/>
      <c r="YC82"/>
      <c r="YD82"/>
      <c r="YE82"/>
      <c r="YF82"/>
      <c r="YG82"/>
      <c r="YH82"/>
      <c r="YI82"/>
      <c r="YJ82"/>
      <c r="YK82"/>
      <c r="YL82"/>
      <c r="YM82"/>
      <c r="YN82"/>
      <c r="YO82"/>
      <c r="YP82"/>
      <c r="YQ82"/>
      <c r="YR82"/>
      <c r="YS82"/>
      <c r="YT82"/>
      <c r="YU82"/>
      <c r="YV82"/>
      <c r="YW82"/>
      <c r="YX82"/>
      <c r="YY82"/>
      <c r="YZ82"/>
      <c r="ZA82"/>
      <c r="ZB82"/>
      <c r="ZC82"/>
      <c r="ZD82"/>
      <c r="ZE82"/>
      <c r="ZF82"/>
      <c r="ZG82"/>
      <c r="ZH82"/>
      <c r="ZI82"/>
      <c r="ZJ82"/>
      <c r="ZK82"/>
      <c r="ZL82"/>
      <c r="ZM82"/>
      <c r="ZN82"/>
      <c r="ZO82"/>
      <c r="ZP82"/>
      <c r="ZQ82"/>
      <c r="ZR82"/>
      <c r="ZS82"/>
      <c r="ZT82"/>
      <c r="ZU82"/>
      <c r="ZV82"/>
      <c r="ZW82"/>
      <c r="ZX82"/>
      <c r="ZY82"/>
      <c r="ZZ82"/>
      <c r="AAA82"/>
      <c r="AAB82"/>
      <c r="AAC82"/>
      <c r="AAD82"/>
      <c r="AAE82"/>
      <c r="AAF82"/>
      <c r="AAG82"/>
      <c r="AAH82"/>
      <c r="AAI82"/>
      <c r="AAJ82"/>
      <c r="AAK82"/>
      <c r="AAL82"/>
      <c r="AAM82"/>
      <c r="AAN82"/>
      <c r="AAO82"/>
      <c r="AAP82"/>
      <c r="AAQ82"/>
      <c r="AAR82"/>
      <c r="AAS82"/>
      <c r="AAT82"/>
      <c r="AAU82"/>
      <c r="AAV82"/>
      <c r="AAW82"/>
      <c r="AAX82"/>
      <c r="AAY82"/>
      <c r="AAZ82"/>
      <c r="ABA82"/>
      <c r="ABB82"/>
      <c r="ABC82"/>
      <c r="ABD82"/>
      <c r="ABE82"/>
      <c r="ABF82"/>
      <c r="ABG82"/>
      <c r="ABH82"/>
      <c r="ABI82"/>
      <c r="ABJ82"/>
      <c r="ABK82"/>
      <c r="ABL82"/>
      <c r="ABM82"/>
      <c r="ABN82"/>
      <c r="ABO82"/>
      <c r="ABP82"/>
      <c r="ABQ82"/>
      <c r="ABR82"/>
      <c r="ABS82"/>
      <c r="ABT82"/>
      <c r="ABU82"/>
      <c r="ABV82"/>
      <c r="ABW82"/>
      <c r="ABX82"/>
      <c r="ABY82"/>
      <c r="ABZ82"/>
      <c r="ACA82"/>
      <c r="ACB82"/>
      <c r="ACC82"/>
      <c r="ACD82"/>
      <c r="ACE82"/>
      <c r="ACF82"/>
      <c r="ACG82"/>
      <c r="ACH82"/>
      <c r="ACI82"/>
      <c r="ACJ82"/>
      <c r="ACK82"/>
      <c r="ACL82"/>
      <c r="ACM82"/>
      <c r="ACN82"/>
      <c r="ACO82"/>
      <c r="ACP82"/>
      <c r="ACQ82"/>
      <c r="ACR82"/>
      <c r="ACS82"/>
      <c r="ACT82"/>
      <c r="ACU82"/>
      <c r="ACV82"/>
      <c r="ACW82"/>
      <c r="ACX82"/>
      <c r="ACY82"/>
      <c r="ACZ82"/>
      <c r="ADA82"/>
      <c r="ADB82"/>
      <c r="ADC82"/>
      <c r="ADD82"/>
      <c r="ADE82"/>
      <c r="ADF82"/>
      <c r="ADG82"/>
      <c r="ADH82"/>
      <c r="ADI82"/>
      <c r="ADJ82"/>
      <c r="ADK82"/>
      <c r="ADL82"/>
      <c r="ADM82"/>
      <c r="ADN82"/>
      <c r="ADO82"/>
      <c r="ADP82"/>
      <c r="ADQ82"/>
      <c r="ADR82"/>
      <c r="ADS82"/>
      <c r="ADT82"/>
      <c r="ADU82"/>
      <c r="ADV82"/>
      <c r="ADW82"/>
      <c r="ADX82"/>
      <c r="ADY82"/>
      <c r="ADZ82"/>
      <c r="AEA82"/>
      <c r="AEB82"/>
      <c r="AEC82"/>
      <c r="AED82"/>
      <c r="AEE82"/>
      <c r="AEF82"/>
      <c r="AEG82"/>
      <c r="AEH82"/>
      <c r="AEI82"/>
      <c r="AEJ82"/>
      <c r="AEK82"/>
      <c r="AEL82"/>
      <c r="AEM82"/>
      <c r="AEN82"/>
      <c r="AEO82"/>
      <c r="AEP82"/>
      <c r="AEQ82"/>
      <c r="AER82"/>
      <c r="AES82"/>
      <c r="AET82"/>
      <c r="AEU82"/>
      <c r="AEV82"/>
      <c r="AEW82"/>
      <c r="AEX82"/>
      <c r="AEY82"/>
      <c r="AEZ82"/>
      <c r="AFA82"/>
      <c r="AFB82"/>
      <c r="AFC82"/>
      <c r="AFD82"/>
      <c r="AFE82"/>
      <c r="AFF82"/>
      <c r="AFG82"/>
      <c r="AFH82"/>
      <c r="AFI82"/>
      <c r="AFJ82"/>
      <c r="AFK82"/>
      <c r="AFL82"/>
      <c r="AFM82"/>
      <c r="AFN82"/>
      <c r="AFO82"/>
      <c r="AFP82"/>
      <c r="AFQ82"/>
      <c r="AFR82"/>
      <c r="AFS82"/>
      <c r="AFT82"/>
      <c r="AFU82"/>
      <c r="AFV82"/>
      <c r="AFW82"/>
      <c r="AFX82"/>
      <c r="AFY82"/>
      <c r="AFZ82"/>
      <c r="AGA82"/>
      <c r="AGB82"/>
      <c r="AGC82"/>
      <c r="AGD82"/>
      <c r="AGE82"/>
      <c r="AGF82"/>
      <c r="AGG82"/>
      <c r="AGH82"/>
      <c r="AGI82"/>
      <c r="AGJ82"/>
      <c r="AGK82"/>
      <c r="AGL82"/>
      <c r="AGM82"/>
      <c r="AGN82"/>
      <c r="AGO82"/>
      <c r="AGP82"/>
      <c r="AGQ82"/>
      <c r="AGR82"/>
      <c r="AGS82"/>
      <c r="AGT82"/>
      <c r="AGU82"/>
      <c r="AGV82"/>
      <c r="AGW82"/>
      <c r="AGX82"/>
      <c r="AGY82"/>
      <c r="AGZ82"/>
      <c r="AHA82"/>
      <c r="AHB82"/>
      <c r="AHC82"/>
      <c r="AHD82"/>
      <c r="AHE82"/>
      <c r="AHF82"/>
      <c r="AHG82"/>
      <c r="AHH82"/>
      <c r="AHI82"/>
      <c r="AHJ82"/>
      <c r="AHK82"/>
      <c r="AHL82"/>
      <c r="AHM82"/>
      <c r="AHN82"/>
      <c r="AHO82"/>
      <c r="AHP82"/>
      <c r="AHQ82"/>
      <c r="AHR82"/>
      <c r="AHS82"/>
      <c r="AHT82"/>
      <c r="AHU82"/>
      <c r="AHV82"/>
      <c r="AHW82"/>
      <c r="AHX82"/>
      <c r="AHY82"/>
      <c r="AHZ82"/>
      <c r="AIA82"/>
      <c r="AIB82"/>
      <c r="AIC82"/>
      <c r="AID82"/>
      <c r="AIE82"/>
      <c r="AIF82"/>
      <c r="AIG82"/>
      <c r="AIH82"/>
      <c r="AII82"/>
      <c r="AIJ82"/>
      <c r="AIK82"/>
      <c r="AIL82"/>
      <c r="AIM82"/>
      <c r="AIN82"/>
      <c r="AIO82"/>
      <c r="AIP82"/>
      <c r="AIQ82"/>
      <c r="AIR82"/>
      <c r="AIS82"/>
      <c r="AIT82"/>
      <c r="AIU82"/>
      <c r="AIV82"/>
      <c r="AIW82"/>
      <c r="AIX82"/>
      <c r="AIY82"/>
      <c r="AIZ82"/>
      <c r="AJA82"/>
      <c r="AJB82"/>
      <c r="AJC82"/>
      <c r="AJD82"/>
      <c r="AJE82"/>
      <c r="AJF82"/>
      <c r="AJG82"/>
      <c r="AJH82"/>
      <c r="AJI82"/>
      <c r="AJJ82"/>
      <c r="AJK82"/>
      <c r="AJL82"/>
      <c r="AJM82"/>
      <c r="AJN82"/>
      <c r="AJO82"/>
      <c r="AJP82"/>
      <c r="AJQ82"/>
      <c r="AJR82"/>
      <c r="AJS82"/>
      <c r="AJT82"/>
      <c r="AJU82"/>
      <c r="AJV82"/>
      <c r="AJW82"/>
      <c r="AJX82"/>
      <c r="AJY82"/>
      <c r="AJZ82"/>
      <c r="AKA82"/>
      <c r="AKB82"/>
      <c r="AKC82"/>
      <c r="AKD82"/>
      <c r="AKE82"/>
      <c r="AKF82"/>
      <c r="AKG82"/>
      <c r="AKH82"/>
      <c r="AKI82"/>
      <c r="AKJ82"/>
      <c r="AKK82"/>
      <c r="AKL82"/>
      <c r="AKM82"/>
      <c r="AKN82"/>
      <c r="AKO82"/>
      <c r="AKP82"/>
      <c r="AKQ82"/>
      <c r="AKR82"/>
      <c r="AKS82"/>
      <c r="AKT82"/>
      <c r="AKU82"/>
      <c r="AKV82"/>
      <c r="AKW82"/>
      <c r="AKX82"/>
      <c r="AKY82"/>
      <c r="AKZ82"/>
      <c r="ALA82"/>
      <c r="ALB82"/>
      <c r="ALC82"/>
      <c r="ALD82"/>
      <c r="ALE82"/>
      <c r="ALF82"/>
      <c r="ALG82"/>
      <c r="ALH82"/>
      <c r="ALI82"/>
      <c r="ALJ82"/>
      <c r="ALK82"/>
      <c r="ALL82"/>
      <c r="ALM82"/>
      <c r="ALN82"/>
      <c r="ALO82"/>
      <c r="ALP82"/>
      <c r="ALQ82"/>
      <c r="ALR82"/>
      <c r="ALS82"/>
      <c r="ALT82"/>
      <c r="ALU82"/>
      <c r="ALV82"/>
      <c r="ALW82"/>
      <c r="ALX82"/>
      <c r="ALY82"/>
      <c r="ALZ82"/>
      <c r="AMA82"/>
      <c r="AMB82"/>
      <c r="AMC82"/>
      <c r="AMD82"/>
      <c r="AME82"/>
      <c r="AMF82"/>
      <c r="AMG82"/>
      <c r="AMH82"/>
      <c r="AMI82"/>
      <c r="AMJ82"/>
    </row>
    <row r="83" spans="1:1024" ht="36">
      <c r="A83" s="15" t="s">
        <v>183</v>
      </c>
      <c r="B83" s="16" t="s">
        <v>184</v>
      </c>
      <c r="C83" s="15" t="s">
        <v>182</v>
      </c>
      <c r="D83" s="7">
        <f>M83*12*C$2</f>
        <v>5100.9000000000005</v>
      </c>
      <c r="E83" s="18">
        <v>4.2000000000000003E-2</v>
      </c>
      <c r="F83" s="7">
        <f t="shared" si="4"/>
        <v>4.4729999999999999E-2</v>
      </c>
      <c r="G83" s="7">
        <v>4.6608660000000003E-2</v>
      </c>
      <c r="H83" s="7">
        <f t="shared" si="5"/>
        <v>5.0374639727999999E-2</v>
      </c>
      <c r="I83" s="7">
        <f t="shared" si="6"/>
        <v>5.2188126758207998E-2</v>
      </c>
      <c r="J83" s="7">
        <f t="shared" si="7"/>
        <v>5.4745344969360184E-2</v>
      </c>
      <c r="K83" s="7">
        <f t="shared" si="9"/>
        <v>5.9743594965062763E-2</v>
      </c>
      <c r="L83" s="29">
        <f t="shared" si="8"/>
        <v>6.738480076109428E-2</v>
      </c>
      <c r="M83" s="29">
        <f t="shared" si="11"/>
        <v>7.0000000000000007E-2</v>
      </c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  <c r="RK83"/>
      <c r="RL83"/>
      <c r="RM83"/>
      <c r="RN83"/>
      <c r="RO83"/>
      <c r="RP83"/>
      <c r="RQ83"/>
      <c r="RR83"/>
      <c r="RS83"/>
      <c r="RT83"/>
      <c r="RU83"/>
      <c r="RV83"/>
      <c r="RW83"/>
      <c r="RX83"/>
      <c r="RY83"/>
      <c r="RZ83"/>
      <c r="SA83"/>
      <c r="SB83"/>
      <c r="SC83"/>
      <c r="SD83"/>
      <c r="SE83"/>
      <c r="SF83"/>
      <c r="SG83"/>
      <c r="SH83"/>
      <c r="SI83"/>
      <c r="SJ83"/>
      <c r="SK83"/>
      <c r="SL83"/>
      <c r="SM83"/>
      <c r="SN83"/>
      <c r="SO83"/>
      <c r="SP83"/>
      <c r="SQ83"/>
      <c r="SR83"/>
      <c r="SS83"/>
      <c r="ST83"/>
      <c r="SU83"/>
      <c r="SV83"/>
      <c r="SW83"/>
      <c r="SX83"/>
      <c r="SY83"/>
      <c r="SZ83"/>
      <c r="TA83"/>
      <c r="TB83"/>
      <c r="TC83"/>
      <c r="TD83"/>
      <c r="TE83"/>
      <c r="TF83"/>
      <c r="TG83"/>
      <c r="TH83"/>
      <c r="TI83"/>
      <c r="TJ83"/>
      <c r="TK83"/>
      <c r="TL83"/>
      <c r="TM83"/>
      <c r="TN83"/>
      <c r="TO83"/>
      <c r="TP83"/>
      <c r="TQ83"/>
      <c r="TR83"/>
      <c r="TS83"/>
      <c r="TT83"/>
      <c r="TU83"/>
      <c r="TV83"/>
      <c r="TW83"/>
      <c r="TX83"/>
      <c r="TY83"/>
      <c r="TZ83"/>
      <c r="UA83"/>
      <c r="UB83"/>
      <c r="UC83"/>
      <c r="UD83"/>
      <c r="UE83"/>
      <c r="UF83"/>
      <c r="UG83"/>
      <c r="UH83"/>
      <c r="UI83"/>
      <c r="UJ83"/>
      <c r="UK83"/>
      <c r="UL83"/>
      <c r="UM83"/>
      <c r="UN83"/>
      <c r="UO83"/>
      <c r="UP83"/>
      <c r="UQ83"/>
      <c r="UR83"/>
      <c r="US83"/>
      <c r="UT83"/>
      <c r="UU83"/>
      <c r="UV83"/>
      <c r="UW83"/>
      <c r="UX83"/>
      <c r="UY83"/>
      <c r="UZ83"/>
      <c r="VA83"/>
      <c r="VB83"/>
      <c r="VC83"/>
      <c r="VD83"/>
      <c r="VE83"/>
      <c r="VF83"/>
      <c r="VG83"/>
      <c r="VH83"/>
      <c r="VI83"/>
      <c r="VJ83"/>
      <c r="VK83"/>
      <c r="VL83"/>
      <c r="VM83"/>
      <c r="VN83"/>
      <c r="VO83"/>
      <c r="VP83"/>
      <c r="VQ83"/>
      <c r="VR83"/>
      <c r="VS83"/>
      <c r="VT83"/>
      <c r="VU83"/>
      <c r="VV83"/>
      <c r="VW83"/>
      <c r="VX83"/>
      <c r="VY83"/>
      <c r="VZ83"/>
      <c r="WA83"/>
      <c r="WB83"/>
      <c r="WC83"/>
      <c r="WD83"/>
      <c r="WE83"/>
      <c r="WF83"/>
      <c r="WG83"/>
      <c r="WH83"/>
      <c r="WI83"/>
      <c r="WJ83"/>
      <c r="WK83"/>
      <c r="WL83"/>
      <c r="WM83"/>
      <c r="WN83"/>
      <c r="WO83"/>
      <c r="WP83"/>
      <c r="WQ83"/>
      <c r="WR83"/>
      <c r="WS83"/>
      <c r="WT83"/>
      <c r="WU83"/>
      <c r="WV83"/>
      <c r="WW83"/>
      <c r="WX83"/>
      <c r="WY83"/>
      <c r="WZ83"/>
      <c r="XA83"/>
      <c r="XB83"/>
      <c r="XC83"/>
      <c r="XD83"/>
      <c r="XE83"/>
      <c r="XF83"/>
      <c r="XG83"/>
      <c r="XH83"/>
      <c r="XI83"/>
      <c r="XJ83"/>
      <c r="XK83"/>
      <c r="XL83"/>
      <c r="XM83"/>
      <c r="XN83"/>
      <c r="XO83"/>
      <c r="XP83"/>
      <c r="XQ83"/>
      <c r="XR83"/>
      <c r="XS83"/>
      <c r="XT83"/>
      <c r="XU83"/>
      <c r="XV83"/>
      <c r="XW83"/>
      <c r="XX83"/>
      <c r="XY83"/>
      <c r="XZ83"/>
      <c r="YA83"/>
      <c r="YB83"/>
      <c r="YC83"/>
      <c r="YD83"/>
      <c r="YE83"/>
      <c r="YF83"/>
      <c r="YG83"/>
      <c r="YH83"/>
      <c r="YI83"/>
      <c r="YJ83"/>
      <c r="YK83"/>
      <c r="YL83"/>
      <c r="YM83"/>
      <c r="YN83"/>
      <c r="YO83"/>
      <c r="YP83"/>
      <c r="YQ83"/>
      <c r="YR83"/>
      <c r="YS83"/>
      <c r="YT83"/>
      <c r="YU83"/>
      <c r="YV83"/>
      <c r="YW83"/>
      <c r="YX83"/>
      <c r="YY83"/>
      <c r="YZ83"/>
      <c r="ZA83"/>
      <c r="ZB83"/>
      <c r="ZC83"/>
      <c r="ZD83"/>
      <c r="ZE83"/>
      <c r="ZF83"/>
      <c r="ZG83"/>
      <c r="ZH83"/>
      <c r="ZI83"/>
      <c r="ZJ83"/>
      <c r="ZK83"/>
      <c r="ZL83"/>
      <c r="ZM83"/>
      <c r="ZN83"/>
      <c r="ZO83"/>
      <c r="ZP83"/>
      <c r="ZQ83"/>
      <c r="ZR83"/>
      <c r="ZS83"/>
      <c r="ZT83"/>
      <c r="ZU83"/>
      <c r="ZV83"/>
      <c r="ZW83"/>
      <c r="ZX83"/>
      <c r="ZY83"/>
      <c r="ZZ83"/>
      <c r="AAA83"/>
      <c r="AAB83"/>
      <c r="AAC83"/>
      <c r="AAD83"/>
      <c r="AAE83"/>
      <c r="AAF83"/>
      <c r="AAG83"/>
      <c r="AAH83"/>
      <c r="AAI83"/>
      <c r="AAJ83"/>
      <c r="AAK83"/>
      <c r="AAL83"/>
      <c r="AAM83"/>
      <c r="AAN83"/>
      <c r="AAO83"/>
      <c r="AAP83"/>
      <c r="AAQ83"/>
      <c r="AAR83"/>
      <c r="AAS83"/>
      <c r="AAT83"/>
      <c r="AAU83"/>
      <c r="AAV83"/>
      <c r="AAW83"/>
      <c r="AAX83"/>
      <c r="AAY83"/>
      <c r="AAZ83"/>
      <c r="ABA83"/>
      <c r="ABB83"/>
      <c r="ABC83"/>
      <c r="ABD83"/>
      <c r="ABE83"/>
      <c r="ABF83"/>
      <c r="ABG83"/>
      <c r="ABH83"/>
      <c r="ABI83"/>
      <c r="ABJ83"/>
      <c r="ABK83"/>
      <c r="ABL83"/>
      <c r="ABM83"/>
      <c r="ABN83"/>
      <c r="ABO83"/>
      <c r="ABP83"/>
      <c r="ABQ83"/>
      <c r="ABR83"/>
      <c r="ABS83"/>
      <c r="ABT83"/>
      <c r="ABU83"/>
      <c r="ABV83"/>
      <c r="ABW83"/>
      <c r="ABX83"/>
      <c r="ABY83"/>
      <c r="ABZ83"/>
      <c r="ACA83"/>
      <c r="ACB83"/>
      <c r="ACC83"/>
      <c r="ACD83"/>
      <c r="ACE83"/>
      <c r="ACF83"/>
      <c r="ACG83"/>
      <c r="ACH83"/>
      <c r="ACI83"/>
      <c r="ACJ83"/>
      <c r="ACK83"/>
      <c r="ACL83"/>
      <c r="ACM83"/>
      <c r="ACN83"/>
      <c r="ACO83"/>
      <c r="ACP83"/>
      <c r="ACQ83"/>
      <c r="ACR83"/>
      <c r="ACS83"/>
      <c r="ACT83"/>
      <c r="ACU83"/>
      <c r="ACV83"/>
      <c r="ACW83"/>
      <c r="ACX83"/>
      <c r="ACY83"/>
      <c r="ACZ83"/>
      <c r="ADA83"/>
      <c r="ADB83"/>
      <c r="ADC83"/>
      <c r="ADD83"/>
      <c r="ADE83"/>
      <c r="ADF83"/>
      <c r="ADG83"/>
      <c r="ADH83"/>
      <c r="ADI83"/>
      <c r="ADJ83"/>
      <c r="ADK83"/>
      <c r="ADL83"/>
      <c r="ADM83"/>
      <c r="ADN83"/>
      <c r="ADO83"/>
      <c r="ADP83"/>
      <c r="ADQ83"/>
      <c r="ADR83"/>
      <c r="ADS83"/>
      <c r="ADT83"/>
      <c r="ADU83"/>
      <c r="ADV83"/>
      <c r="ADW83"/>
      <c r="ADX83"/>
      <c r="ADY83"/>
      <c r="ADZ83"/>
      <c r="AEA83"/>
      <c r="AEB83"/>
      <c r="AEC83"/>
      <c r="AED83"/>
      <c r="AEE83"/>
      <c r="AEF83"/>
      <c r="AEG83"/>
      <c r="AEH83"/>
      <c r="AEI83"/>
      <c r="AEJ83"/>
      <c r="AEK83"/>
      <c r="AEL83"/>
      <c r="AEM83"/>
      <c r="AEN83"/>
      <c r="AEO83"/>
      <c r="AEP83"/>
      <c r="AEQ83"/>
      <c r="AER83"/>
      <c r="AES83"/>
      <c r="AET83"/>
      <c r="AEU83"/>
      <c r="AEV83"/>
      <c r="AEW83"/>
      <c r="AEX83"/>
      <c r="AEY83"/>
      <c r="AEZ83"/>
      <c r="AFA83"/>
      <c r="AFB83"/>
      <c r="AFC83"/>
      <c r="AFD83"/>
      <c r="AFE83"/>
      <c r="AFF83"/>
      <c r="AFG83"/>
      <c r="AFH83"/>
      <c r="AFI83"/>
      <c r="AFJ83"/>
      <c r="AFK83"/>
      <c r="AFL83"/>
      <c r="AFM83"/>
      <c r="AFN83"/>
      <c r="AFO83"/>
      <c r="AFP83"/>
      <c r="AFQ83"/>
      <c r="AFR83"/>
      <c r="AFS83"/>
      <c r="AFT83"/>
      <c r="AFU83"/>
      <c r="AFV83"/>
      <c r="AFW83"/>
      <c r="AFX83"/>
      <c r="AFY83"/>
      <c r="AFZ83"/>
      <c r="AGA83"/>
      <c r="AGB83"/>
      <c r="AGC83"/>
      <c r="AGD83"/>
      <c r="AGE83"/>
      <c r="AGF83"/>
      <c r="AGG83"/>
      <c r="AGH83"/>
      <c r="AGI83"/>
      <c r="AGJ83"/>
      <c r="AGK83"/>
      <c r="AGL83"/>
      <c r="AGM83"/>
      <c r="AGN83"/>
      <c r="AGO83"/>
      <c r="AGP83"/>
      <c r="AGQ83"/>
      <c r="AGR83"/>
      <c r="AGS83"/>
      <c r="AGT83"/>
      <c r="AGU83"/>
      <c r="AGV83"/>
      <c r="AGW83"/>
      <c r="AGX83"/>
      <c r="AGY83"/>
      <c r="AGZ83"/>
      <c r="AHA83"/>
      <c r="AHB83"/>
      <c r="AHC83"/>
      <c r="AHD83"/>
      <c r="AHE83"/>
      <c r="AHF83"/>
      <c r="AHG83"/>
      <c r="AHH83"/>
      <c r="AHI83"/>
      <c r="AHJ83"/>
      <c r="AHK83"/>
      <c r="AHL83"/>
      <c r="AHM83"/>
      <c r="AHN83"/>
      <c r="AHO83"/>
      <c r="AHP83"/>
      <c r="AHQ83"/>
      <c r="AHR83"/>
      <c r="AHS83"/>
      <c r="AHT83"/>
      <c r="AHU83"/>
      <c r="AHV83"/>
      <c r="AHW83"/>
      <c r="AHX83"/>
      <c r="AHY83"/>
      <c r="AHZ83"/>
      <c r="AIA83"/>
      <c r="AIB83"/>
      <c r="AIC83"/>
      <c r="AID83"/>
      <c r="AIE83"/>
      <c r="AIF83"/>
      <c r="AIG83"/>
      <c r="AIH83"/>
      <c r="AII83"/>
      <c r="AIJ83"/>
      <c r="AIK83"/>
      <c r="AIL83"/>
      <c r="AIM83"/>
      <c r="AIN83"/>
      <c r="AIO83"/>
      <c r="AIP83"/>
      <c r="AIQ83"/>
      <c r="AIR83"/>
      <c r="AIS83"/>
      <c r="AIT83"/>
      <c r="AIU83"/>
      <c r="AIV83"/>
      <c r="AIW83"/>
      <c r="AIX83"/>
      <c r="AIY83"/>
      <c r="AIZ83"/>
      <c r="AJA83"/>
      <c r="AJB83"/>
      <c r="AJC83"/>
      <c r="AJD83"/>
      <c r="AJE83"/>
      <c r="AJF83"/>
      <c r="AJG83"/>
      <c r="AJH83"/>
      <c r="AJI83"/>
      <c r="AJJ83"/>
      <c r="AJK83"/>
      <c r="AJL83"/>
      <c r="AJM83"/>
      <c r="AJN83"/>
      <c r="AJO83"/>
      <c r="AJP83"/>
      <c r="AJQ83"/>
      <c r="AJR83"/>
      <c r="AJS83"/>
      <c r="AJT83"/>
      <c r="AJU83"/>
      <c r="AJV83"/>
      <c r="AJW83"/>
      <c r="AJX83"/>
      <c r="AJY83"/>
      <c r="AJZ83"/>
      <c r="AKA83"/>
      <c r="AKB83"/>
      <c r="AKC83"/>
      <c r="AKD83"/>
      <c r="AKE83"/>
      <c r="AKF83"/>
      <c r="AKG83"/>
      <c r="AKH83"/>
      <c r="AKI83"/>
      <c r="AKJ83"/>
      <c r="AKK83"/>
      <c r="AKL83"/>
      <c r="AKM83"/>
      <c r="AKN83"/>
      <c r="AKO83"/>
      <c r="AKP83"/>
      <c r="AKQ83"/>
      <c r="AKR83"/>
      <c r="AKS83"/>
      <c r="AKT83"/>
      <c r="AKU83"/>
      <c r="AKV83"/>
      <c r="AKW83"/>
      <c r="AKX83"/>
      <c r="AKY83"/>
      <c r="AKZ83"/>
      <c r="ALA83"/>
      <c r="ALB83"/>
      <c r="ALC83"/>
      <c r="ALD83"/>
      <c r="ALE83"/>
      <c r="ALF83"/>
      <c r="ALG83"/>
      <c r="ALH83"/>
      <c r="ALI83"/>
      <c r="ALJ83"/>
      <c r="ALK83"/>
      <c r="ALL83"/>
      <c r="ALM83"/>
      <c r="ALN83"/>
      <c r="ALO83"/>
      <c r="ALP83"/>
      <c r="ALQ83"/>
      <c r="ALR83"/>
      <c r="ALS83"/>
      <c r="ALT83"/>
      <c r="ALU83"/>
      <c r="ALV83"/>
      <c r="ALW83"/>
      <c r="ALX83"/>
      <c r="ALY83"/>
      <c r="ALZ83"/>
      <c r="AMA83"/>
      <c r="AMB83"/>
      <c r="AMC83"/>
      <c r="AMD83"/>
      <c r="AME83"/>
      <c r="AMF83"/>
      <c r="AMG83"/>
      <c r="AMH83"/>
      <c r="AMI83"/>
      <c r="AMJ83"/>
    </row>
    <row r="84" spans="1:1024" ht="24">
      <c r="A84" s="15" t="s">
        <v>185</v>
      </c>
      <c r="B84" s="16" t="s">
        <v>186</v>
      </c>
      <c r="C84" s="15" t="s">
        <v>187</v>
      </c>
      <c r="D84" s="7">
        <f>M84*12*C$2</f>
        <v>52466.400000000001</v>
      </c>
      <c r="E84" s="18">
        <v>0.42299999999999999</v>
      </c>
      <c r="F84" s="7">
        <f t="shared" si="4"/>
        <v>0.45049499999999998</v>
      </c>
      <c r="G84" s="7">
        <v>0.46941579</v>
      </c>
      <c r="H84" s="7">
        <f t="shared" si="5"/>
        <v>0.50734458583200004</v>
      </c>
      <c r="I84" s="7">
        <f t="shared" si="6"/>
        <v>0.52560899092195201</v>
      </c>
      <c r="J84" s="7">
        <f t="shared" si="7"/>
        <v>0.55136383147712764</v>
      </c>
      <c r="K84" s="7">
        <f t="shared" si="9"/>
        <v>0.60170334929098934</v>
      </c>
      <c r="L84" s="29">
        <f t="shared" si="8"/>
        <v>0.6786612076653068</v>
      </c>
      <c r="M84" s="29">
        <f>ROUND(L84*1.0701,2)-0.01</f>
        <v>0.72</v>
      </c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  <c r="NE84"/>
      <c r="NF84"/>
      <c r="NG84"/>
      <c r="NH84"/>
      <c r="NI84"/>
      <c r="NJ84"/>
      <c r="NK84"/>
      <c r="NL84"/>
      <c r="NM84"/>
      <c r="NN84"/>
      <c r="NO84"/>
      <c r="NP84"/>
      <c r="NQ84"/>
      <c r="NR84"/>
      <c r="NS84"/>
      <c r="NT84"/>
      <c r="NU84"/>
      <c r="NV84"/>
      <c r="NW84"/>
      <c r="NX84"/>
      <c r="NY84"/>
      <c r="NZ84"/>
      <c r="OA84"/>
      <c r="OB84"/>
      <c r="OC84"/>
      <c r="OD84"/>
      <c r="OE84"/>
      <c r="OF84"/>
      <c r="OG84"/>
      <c r="OH84"/>
      <c r="OI84"/>
      <c r="OJ84"/>
      <c r="OK84"/>
      <c r="OL84"/>
      <c r="OM84"/>
      <c r="ON84"/>
      <c r="OO84"/>
      <c r="OP84"/>
      <c r="OQ84"/>
      <c r="OR84"/>
      <c r="OS84"/>
      <c r="OT84"/>
      <c r="OU84"/>
      <c r="OV84"/>
      <c r="OW84"/>
      <c r="OX84"/>
      <c r="OY84"/>
      <c r="OZ84"/>
      <c r="PA84"/>
      <c r="PB84"/>
      <c r="PC84"/>
      <c r="PD84"/>
      <c r="PE84"/>
      <c r="PF84"/>
      <c r="PG84"/>
      <c r="PH84"/>
      <c r="PI84"/>
      <c r="PJ84"/>
      <c r="PK84"/>
      <c r="PL84"/>
      <c r="PM84"/>
      <c r="PN84"/>
      <c r="PO84"/>
      <c r="PP84"/>
      <c r="PQ84"/>
      <c r="PR84"/>
      <c r="PS84"/>
      <c r="PT84"/>
      <c r="PU84"/>
      <c r="PV84"/>
      <c r="PW84"/>
      <c r="PX84"/>
      <c r="PY84"/>
      <c r="PZ84"/>
      <c r="QA84"/>
      <c r="QB84"/>
      <c r="QC84"/>
      <c r="QD84"/>
      <c r="QE84"/>
      <c r="QF84"/>
      <c r="QG84"/>
      <c r="QH84"/>
      <c r="QI84"/>
      <c r="QJ84"/>
      <c r="QK84"/>
      <c r="QL84"/>
      <c r="QM84"/>
      <c r="QN84"/>
      <c r="QO84"/>
      <c r="QP84"/>
      <c r="QQ84"/>
      <c r="QR84"/>
      <c r="QS84"/>
      <c r="QT84"/>
      <c r="QU84"/>
      <c r="QV84"/>
      <c r="QW84"/>
      <c r="QX84"/>
      <c r="QY84"/>
      <c r="QZ84"/>
      <c r="RA84"/>
      <c r="RB84"/>
      <c r="RC84"/>
      <c r="RD84"/>
      <c r="RE84"/>
      <c r="RF84"/>
      <c r="RG84"/>
      <c r="RH84"/>
      <c r="RI84"/>
      <c r="RJ84"/>
      <c r="RK84"/>
      <c r="RL84"/>
      <c r="RM84"/>
      <c r="RN84"/>
      <c r="RO84"/>
      <c r="RP84"/>
      <c r="RQ84"/>
      <c r="RR84"/>
      <c r="RS84"/>
      <c r="RT84"/>
      <c r="RU84"/>
      <c r="RV84"/>
      <c r="RW84"/>
      <c r="RX84"/>
      <c r="RY84"/>
      <c r="RZ84"/>
      <c r="SA84"/>
      <c r="SB84"/>
      <c r="SC84"/>
      <c r="SD84"/>
      <c r="SE84"/>
      <c r="SF84"/>
      <c r="SG84"/>
      <c r="SH84"/>
      <c r="SI84"/>
      <c r="SJ84"/>
      <c r="SK84"/>
      <c r="SL84"/>
      <c r="SM84"/>
      <c r="SN84"/>
      <c r="SO84"/>
      <c r="SP84"/>
      <c r="SQ84"/>
      <c r="SR84"/>
      <c r="SS84"/>
      <c r="ST84"/>
      <c r="SU84"/>
      <c r="SV84"/>
      <c r="SW84"/>
      <c r="SX84"/>
      <c r="SY84"/>
      <c r="SZ84"/>
      <c r="TA84"/>
      <c r="TB84"/>
      <c r="TC84"/>
      <c r="TD84"/>
      <c r="TE84"/>
      <c r="TF84"/>
      <c r="TG84"/>
      <c r="TH84"/>
      <c r="TI84"/>
      <c r="TJ84"/>
      <c r="TK84"/>
      <c r="TL84"/>
      <c r="TM84"/>
      <c r="TN84"/>
      <c r="TO84"/>
      <c r="TP84"/>
      <c r="TQ84"/>
      <c r="TR84"/>
      <c r="TS84"/>
      <c r="TT84"/>
      <c r="TU84"/>
      <c r="TV84"/>
      <c r="TW84"/>
      <c r="TX84"/>
      <c r="TY84"/>
      <c r="TZ84"/>
      <c r="UA84"/>
      <c r="UB84"/>
      <c r="UC84"/>
      <c r="UD84"/>
      <c r="UE84"/>
      <c r="UF84"/>
      <c r="UG84"/>
      <c r="UH84"/>
      <c r="UI84"/>
      <c r="UJ84"/>
      <c r="UK84"/>
      <c r="UL84"/>
      <c r="UM84"/>
      <c r="UN84"/>
      <c r="UO84"/>
      <c r="UP84"/>
      <c r="UQ84"/>
      <c r="UR84"/>
      <c r="US84"/>
      <c r="UT84"/>
      <c r="UU84"/>
      <c r="UV84"/>
      <c r="UW84"/>
      <c r="UX84"/>
      <c r="UY84"/>
      <c r="UZ84"/>
      <c r="VA84"/>
      <c r="VB84"/>
      <c r="VC84"/>
      <c r="VD84"/>
      <c r="VE84"/>
      <c r="VF84"/>
      <c r="VG84"/>
      <c r="VH84"/>
      <c r="VI84"/>
      <c r="VJ84"/>
      <c r="VK84"/>
      <c r="VL84"/>
      <c r="VM84"/>
      <c r="VN84"/>
      <c r="VO84"/>
      <c r="VP84"/>
      <c r="VQ84"/>
      <c r="VR84"/>
      <c r="VS84"/>
      <c r="VT84"/>
      <c r="VU84"/>
      <c r="VV84"/>
      <c r="VW84"/>
      <c r="VX84"/>
      <c r="VY84"/>
      <c r="VZ84"/>
      <c r="WA84"/>
      <c r="WB84"/>
      <c r="WC84"/>
      <c r="WD84"/>
      <c r="WE84"/>
      <c r="WF84"/>
      <c r="WG84"/>
      <c r="WH84"/>
      <c r="WI84"/>
      <c r="WJ84"/>
      <c r="WK84"/>
      <c r="WL84"/>
      <c r="WM84"/>
      <c r="WN84"/>
      <c r="WO84"/>
      <c r="WP84"/>
      <c r="WQ84"/>
      <c r="WR84"/>
      <c r="WS84"/>
      <c r="WT84"/>
      <c r="WU84"/>
      <c r="WV84"/>
      <c r="WW84"/>
      <c r="WX84"/>
      <c r="WY84"/>
      <c r="WZ84"/>
      <c r="XA84"/>
      <c r="XB84"/>
      <c r="XC84"/>
      <c r="XD84"/>
      <c r="XE84"/>
      <c r="XF84"/>
      <c r="XG84"/>
      <c r="XH84"/>
      <c r="XI84"/>
      <c r="XJ84"/>
      <c r="XK84"/>
      <c r="XL84"/>
      <c r="XM84"/>
      <c r="XN84"/>
      <c r="XO84"/>
      <c r="XP84"/>
      <c r="XQ84"/>
      <c r="XR84"/>
      <c r="XS84"/>
      <c r="XT84"/>
      <c r="XU84"/>
      <c r="XV84"/>
      <c r="XW84"/>
      <c r="XX84"/>
      <c r="XY84"/>
      <c r="XZ84"/>
      <c r="YA84"/>
      <c r="YB84"/>
      <c r="YC84"/>
      <c r="YD84"/>
      <c r="YE84"/>
      <c r="YF84"/>
      <c r="YG84"/>
      <c r="YH84"/>
      <c r="YI84"/>
      <c r="YJ84"/>
      <c r="YK84"/>
      <c r="YL84"/>
      <c r="YM84"/>
      <c r="YN84"/>
      <c r="YO84"/>
      <c r="YP84"/>
      <c r="YQ84"/>
      <c r="YR84"/>
      <c r="YS84"/>
      <c r="YT84"/>
      <c r="YU84"/>
      <c r="YV84"/>
      <c r="YW84"/>
      <c r="YX84"/>
      <c r="YY84"/>
      <c r="YZ84"/>
      <c r="ZA84"/>
      <c r="ZB84"/>
      <c r="ZC84"/>
      <c r="ZD84"/>
      <c r="ZE84"/>
      <c r="ZF84"/>
      <c r="ZG84"/>
      <c r="ZH84"/>
      <c r="ZI84"/>
      <c r="ZJ84"/>
      <c r="ZK84"/>
      <c r="ZL84"/>
      <c r="ZM84"/>
      <c r="ZN84"/>
      <c r="ZO84"/>
      <c r="ZP84"/>
      <c r="ZQ84"/>
      <c r="ZR84"/>
      <c r="ZS84"/>
      <c r="ZT84"/>
      <c r="ZU84"/>
      <c r="ZV84"/>
      <c r="ZW84"/>
      <c r="ZX84"/>
      <c r="ZY84"/>
      <c r="ZZ84"/>
      <c r="AAA84"/>
      <c r="AAB84"/>
      <c r="AAC84"/>
      <c r="AAD84"/>
      <c r="AAE84"/>
      <c r="AAF84"/>
      <c r="AAG84"/>
      <c r="AAH84"/>
      <c r="AAI84"/>
      <c r="AAJ84"/>
      <c r="AAK84"/>
      <c r="AAL84"/>
      <c r="AAM84"/>
      <c r="AAN84"/>
      <c r="AAO84"/>
      <c r="AAP84"/>
      <c r="AAQ84"/>
      <c r="AAR84"/>
      <c r="AAS84"/>
      <c r="AAT84"/>
      <c r="AAU84"/>
      <c r="AAV84"/>
      <c r="AAW84"/>
      <c r="AAX84"/>
      <c r="AAY84"/>
      <c r="AAZ84"/>
      <c r="ABA84"/>
      <c r="ABB84"/>
      <c r="ABC84"/>
      <c r="ABD84"/>
      <c r="ABE84"/>
      <c r="ABF84"/>
      <c r="ABG84"/>
      <c r="ABH84"/>
      <c r="ABI84"/>
      <c r="ABJ84"/>
      <c r="ABK84"/>
      <c r="ABL84"/>
      <c r="ABM84"/>
      <c r="ABN84"/>
      <c r="ABO84"/>
      <c r="ABP84"/>
      <c r="ABQ84"/>
      <c r="ABR84"/>
      <c r="ABS84"/>
      <c r="ABT84"/>
      <c r="ABU84"/>
      <c r="ABV84"/>
      <c r="ABW84"/>
      <c r="ABX84"/>
      <c r="ABY84"/>
      <c r="ABZ84"/>
      <c r="ACA84"/>
      <c r="ACB84"/>
      <c r="ACC84"/>
      <c r="ACD84"/>
      <c r="ACE84"/>
      <c r="ACF84"/>
      <c r="ACG84"/>
      <c r="ACH84"/>
      <c r="ACI84"/>
      <c r="ACJ84"/>
      <c r="ACK84"/>
      <c r="ACL84"/>
      <c r="ACM84"/>
      <c r="ACN84"/>
      <c r="ACO84"/>
      <c r="ACP84"/>
      <c r="ACQ84"/>
      <c r="ACR84"/>
      <c r="ACS84"/>
      <c r="ACT84"/>
      <c r="ACU84"/>
      <c r="ACV84"/>
      <c r="ACW84"/>
      <c r="ACX84"/>
      <c r="ACY84"/>
      <c r="ACZ84"/>
      <c r="ADA84"/>
      <c r="ADB84"/>
      <c r="ADC84"/>
      <c r="ADD84"/>
      <c r="ADE84"/>
      <c r="ADF84"/>
      <c r="ADG84"/>
      <c r="ADH84"/>
      <c r="ADI84"/>
      <c r="ADJ84"/>
      <c r="ADK84"/>
      <c r="ADL84"/>
      <c r="ADM84"/>
      <c r="ADN84"/>
      <c r="ADO84"/>
      <c r="ADP84"/>
      <c r="ADQ84"/>
      <c r="ADR84"/>
      <c r="ADS84"/>
      <c r="ADT84"/>
      <c r="ADU84"/>
      <c r="ADV84"/>
      <c r="ADW84"/>
      <c r="ADX84"/>
      <c r="ADY84"/>
      <c r="ADZ84"/>
      <c r="AEA84"/>
      <c r="AEB84"/>
      <c r="AEC84"/>
      <c r="AED84"/>
      <c r="AEE84"/>
      <c r="AEF84"/>
      <c r="AEG84"/>
      <c r="AEH84"/>
      <c r="AEI84"/>
      <c r="AEJ84"/>
      <c r="AEK84"/>
      <c r="AEL84"/>
      <c r="AEM84"/>
      <c r="AEN84"/>
      <c r="AEO84"/>
      <c r="AEP84"/>
      <c r="AEQ84"/>
      <c r="AER84"/>
      <c r="AES84"/>
      <c r="AET84"/>
      <c r="AEU84"/>
      <c r="AEV84"/>
      <c r="AEW84"/>
      <c r="AEX84"/>
      <c r="AEY84"/>
      <c r="AEZ84"/>
      <c r="AFA84"/>
      <c r="AFB84"/>
      <c r="AFC84"/>
      <c r="AFD84"/>
      <c r="AFE84"/>
      <c r="AFF84"/>
      <c r="AFG84"/>
      <c r="AFH84"/>
      <c r="AFI84"/>
      <c r="AFJ84"/>
      <c r="AFK84"/>
      <c r="AFL84"/>
      <c r="AFM84"/>
      <c r="AFN84"/>
      <c r="AFO84"/>
      <c r="AFP84"/>
      <c r="AFQ84"/>
      <c r="AFR84"/>
      <c r="AFS84"/>
      <c r="AFT84"/>
      <c r="AFU84"/>
      <c r="AFV84"/>
      <c r="AFW84"/>
      <c r="AFX84"/>
      <c r="AFY84"/>
      <c r="AFZ84"/>
      <c r="AGA84"/>
      <c r="AGB84"/>
      <c r="AGC84"/>
      <c r="AGD84"/>
      <c r="AGE84"/>
      <c r="AGF84"/>
      <c r="AGG84"/>
      <c r="AGH84"/>
      <c r="AGI84"/>
      <c r="AGJ84"/>
      <c r="AGK84"/>
      <c r="AGL84"/>
      <c r="AGM84"/>
      <c r="AGN84"/>
      <c r="AGO84"/>
      <c r="AGP84"/>
      <c r="AGQ84"/>
      <c r="AGR84"/>
      <c r="AGS84"/>
      <c r="AGT84"/>
      <c r="AGU84"/>
      <c r="AGV84"/>
      <c r="AGW84"/>
      <c r="AGX84"/>
      <c r="AGY84"/>
      <c r="AGZ84"/>
      <c r="AHA84"/>
      <c r="AHB84"/>
      <c r="AHC84"/>
      <c r="AHD84"/>
      <c r="AHE84"/>
      <c r="AHF84"/>
      <c r="AHG84"/>
      <c r="AHH84"/>
      <c r="AHI84"/>
      <c r="AHJ84"/>
      <c r="AHK84"/>
      <c r="AHL84"/>
      <c r="AHM84"/>
      <c r="AHN84"/>
      <c r="AHO84"/>
      <c r="AHP84"/>
      <c r="AHQ84"/>
      <c r="AHR84"/>
      <c r="AHS84"/>
      <c r="AHT84"/>
      <c r="AHU84"/>
      <c r="AHV84"/>
      <c r="AHW84"/>
      <c r="AHX84"/>
      <c r="AHY84"/>
      <c r="AHZ84"/>
      <c r="AIA84"/>
      <c r="AIB84"/>
      <c r="AIC84"/>
      <c r="AID84"/>
      <c r="AIE84"/>
      <c r="AIF84"/>
      <c r="AIG84"/>
      <c r="AIH84"/>
      <c r="AII84"/>
      <c r="AIJ84"/>
      <c r="AIK84"/>
      <c r="AIL84"/>
      <c r="AIM84"/>
      <c r="AIN84"/>
      <c r="AIO84"/>
      <c r="AIP84"/>
      <c r="AIQ84"/>
      <c r="AIR84"/>
      <c r="AIS84"/>
      <c r="AIT84"/>
      <c r="AIU84"/>
      <c r="AIV84"/>
      <c r="AIW84"/>
      <c r="AIX84"/>
      <c r="AIY84"/>
      <c r="AIZ84"/>
      <c r="AJA84"/>
      <c r="AJB84"/>
      <c r="AJC84"/>
      <c r="AJD84"/>
      <c r="AJE84"/>
      <c r="AJF84"/>
      <c r="AJG84"/>
      <c r="AJH84"/>
      <c r="AJI84"/>
      <c r="AJJ84"/>
      <c r="AJK84"/>
      <c r="AJL84"/>
      <c r="AJM84"/>
      <c r="AJN84"/>
      <c r="AJO84"/>
      <c r="AJP84"/>
      <c r="AJQ84"/>
      <c r="AJR84"/>
      <c r="AJS84"/>
      <c r="AJT84"/>
      <c r="AJU84"/>
      <c r="AJV84"/>
      <c r="AJW84"/>
      <c r="AJX84"/>
      <c r="AJY84"/>
      <c r="AJZ84"/>
      <c r="AKA84"/>
      <c r="AKB84"/>
      <c r="AKC84"/>
      <c r="AKD84"/>
      <c r="AKE84"/>
      <c r="AKF84"/>
      <c r="AKG84"/>
      <c r="AKH84"/>
      <c r="AKI84"/>
      <c r="AKJ84"/>
      <c r="AKK84"/>
      <c r="AKL84"/>
      <c r="AKM84"/>
      <c r="AKN84"/>
      <c r="AKO84"/>
      <c r="AKP84"/>
      <c r="AKQ84"/>
      <c r="AKR84"/>
      <c r="AKS84"/>
      <c r="AKT84"/>
      <c r="AKU84"/>
      <c r="AKV84"/>
      <c r="AKW84"/>
      <c r="AKX84"/>
      <c r="AKY84"/>
      <c r="AKZ84"/>
      <c r="ALA84"/>
      <c r="ALB84"/>
      <c r="ALC84"/>
      <c r="ALD84"/>
      <c r="ALE84"/>
      <c r="ALF84"/>
      <c r="ALG84"/>
      <c r="ALH84"/>
      <c r="ALI84"/>
      <c r="ALJ84"/>
      <c r="ALK84"/>
      <c r="ALL84"/>
      <c r="ALM84"/>
      <c r="ALN84"/>
      <c r="ALO84"/>
      <c r="ALP84"/>
      <c r="ALQ84"/>
      <c r="ALR84"/>
      <c r="ALS84"/>
      <c r="ALT84"/>
      <c r="ALU84"/>
      <c r="ALV84"/>
      <c r="ALW84"/>
      <c r="ALX84"/>
      <c r="ALY84"/>
      <c r="ALZ84"/>
      <c r="AMA84"/>
      <c r="AMB84"/>
      <c r="AMC84"/>
      <c r="AMD84"/>
      <c r="AME84"/>
      <c r="AMF84"/>
      <c r="AMG84"/>
      <c r="AMH84"/>
      <c r="AMI84"/>
      <c r="AMJ84"/>
    </row>
    <row r="85" spans="1:1024" ht="24">
      <c r="A85" s="26" t="s">
        <v>188</v>
      </c>
      <c r="B85" s="22" t="s">
        <v>189</v>
      </c>
      <c r="C85" s="26"/>
      <c r="D85" s="7"/>
      <c r="E85" s="26"/>
      <c r="F85" s="7"/>
      <c r="G85" s="7"/>
      <c r="H85" s="7"/>
      <c r="I85" s="7"/>
      <c r="J85" s="7"/>
      <c r="K85" s="7"/>
      <c r="L85" s="29"/>
      <c r="M85" s="29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  <c r="OF85"/>
      <c r="OG85"/>
      <c r="OH85"/>
      <c r="OI85"/>
      <c r="OJ85"/>
      <c r="OK85"/>
      <c r="OL85"/>
      <c r="OM85"/>
      <c r="ON85"/>
      <c r="OO85"/>
      <c r="OP85"/>
      <c r="OQ85"/>
      <c r="OR85"/>
      <c r="OS85"/>
      <c r="OT85"/>
      <c r="OU85"/>
      <c r="OV85"/>
      <c r="OW85"/>
      <c r="OX85"/>
      <c r="OY85"/>
      <c r="OZ85"/>
      <c r="PA85"/>
      <c r="PB85"/>
      <c r="PC85"/>
      <c r="PD85"/>
      <c r="PE85"/>
      <c r="PF85"/>
      <c r="PG85"/>
      <c r="PH85"/>
      <c r="PI85"/>
      <c r="PJ85"/>
      <c r="PK85"/>
      <c r="PL85"/>
      <c r="PM85"/>
      <c r="PN85"/>
      <c r="PO85"/>
      <c r="PP85"/>
      <c r="PQ85"/>
      <c r="PR85"/>
      <c r="PS85"/>
      <c r="PT85"/>
      <c r="PU85"/>
      <c r="PV85"/>
      <c r="PW85"/>
      <c r="PX85"/>
      <c r="PY85"/>
      <c r="PZ85"/>
      <c r="QA85"/>
      <c r="QB85"/>
      <c r="QC85"/>
      <c r="QD85"/>
      <c r="QE85"/>
      <c r="QF85"/>
      <c r="QG85"/>
      <c r="QH85"/>
      <c r="QI85"/>
      <c r="QJ85"/>
      <c r="QK85"/>
      <c r="QL85"/>
      <c r="QM85"/>
      <c r="QN85"/>
      <c r="QO85"/>
      <c r="QP85"/>
      <c r="QQ85"/>
      <c r="QR85"/>
      <c r="QS85"/>
      <c r="QT85"/>
      <c r="QU85"/>
      <c r="QV85"/>
      <c r="QW85"/>
      <c r="QX85"/>
      <c r="QY85"/>
      <c r="QZ85"/>
      <c r="RA85"/>
      <c r="RB85"/>
      <c r="RC85"/>
      <c r="RD85"/>
      <c r="RE85"/>
      <c r="RF85"/>
      <c r="RG85"/>
      <c r="RH85"/>
      <c r="RI85"/>
      <c r="RJ85"/>
      <c r="RK85"/>
      <c r="RL85"/>
      <c r="RM85"/>
      <c r="RN85"/>
      <c r="RO85"/>
      <c r="RP85"/>
      <c r="RQ85"/>
      <c r="RR85"/>
      <c r="RS85"/>
      <c r="RT85"/>
      <c r="RU85"/>
      <c r="RV85"/>
      <c r="RW85"/>
      <c r="RX85"/>
      <c r="RY85"/>
      <c r="RZ85"/>
      <c r="SA85"/>
      <c r="SB85"/>
      <c r="SC85"/>
      <c r="SD85"/>
      <c r="SE85"/>
      <c r="SF85"/>
      <c r="SG85"/>
      <c r="SH85"/>
      <c r="SI85"/>
      <c r="SJ85"/>
      <c r="SK85"/>
      <c r="SL85"/>
      <c r="SM85"/>
      <c r="SN85"/>
      <c r="SO85"/>
      <c r="SP85"/>
      <c r="SQ85"/>
      <c r="SR85"/>
      <c r="SS85"/>
      <c r="ST85"/>
      <c r="SU85"/>
      <c r="SV85"/>
      <c r="SW85"/>
      <c r="SX85"/>
      <c r="SY85"/>
      <c r="SZ85"/>
      <c r="TA85"/>
      <c r="TB85"/>
      <c r="TC85"/>
      <c r="TD85"/>
      <c r="TE85"/>
      <c r="TF85"/>
      <c r="TG85"/>
      <c r="TH85"/>
      <c r="TI85"/>
      <c r="TJ85"/>
      <c r="TK85"/>
      <c r="TL85"/>
      <c r="TM85"/>
      <c r="TN85"/>
      <c r="TO85"/>
      <c r="TP85"/>
      <c r="TQ85"/>
      <c r="TR85"/>
      <c r="TS85"/>
      <c r="TT85"/>
      <c r="TU85"/>
      <c r="TV85"/>
      <c r="TW85"/>
      <c r="TX85"/>
      <c r="TY85"/>
      <c r="TZ85"/>
      <c r="UA85"/>
      <c r="UB85"/>
      <c r="UC85"/>
      <c r="UD85"/>
      <c r="UE85"/>
      <c r="UF85"/>
      <c r="UG85"/>
      <c r="UH85"/>
      <c r="UI85"/>
      <c r="UJ85"/>
      <c r="UK85"/>
      <c r="UL85"/>
      <c r="UM85"/>
      <c r="UN85"/>
      <c r="UO85"/>
      <c r="UP85"/>
      <c r="UQ85"/>
      <c r="UR85"/>
      <c r="US85"/>
      <c r="UT85"/>
      <c r="UU85"/>
      <c r="UV85"/>
      <c r="UW85"/>
      <c r="UX85"/>
      <c r="UY85"/>
      <c r="UZ85"/>
      <c r="VA85"/>
      <c r="VB85"/>
      <c r="VC85"/>
      <c r="VD85"/>
      <c r="VE85"/>
      <c r="VF85"/>
      <c r="VG85"/>
      <c r="VH85"/>
      <c r="VI85"/>
      <c r="VJ85"/>
      <c r="VK85"/>
      <c r="VL85"/>
      <c r="VM85"/>
      <c r="VN85"/>
      <c r="VO85"/>
      <c r="VP85"/>
      <c r="VQ85"/>
      <c r="VR85"/>
      <c r="VS85"/>
      <c r="VT85"/>
      <c r="VU85"/>
      <c r="VV85"/>
      <c r="VW85"/>
      <c r="VX85"/>
      <c r="VY85"/>
      <c r="VZ85"/>
      <c r="WA85"/>
      <c r="WB85"/>
      <c r="WC85"/>
      <c r="WD85"/>
      <c r="WE85"/>
      <c r="WF85"/>
      <c r="WG85"/>
      <c r="WH85"/>
      <c r="WI85"/>
      <c r="WJ85"/>
      <c r="WK85"/>
      <c r="WL85"/>
      <c r="WM85"/>
      <c r="WN85"/>
      <c r="WO85"/>
      <c r="WP85"/>
      <c r="WQ85"/>
      <c r="WR85"/>
      <c r="WS85"/>
      <c r="WT85"/>
      <c r="WU85"/>
      <c r="WV85"/>
      <c r="WW85"/>
      <c r="WX85"/>
      <c r="WY85"/>
      <c r="WZ85"/>
      <c r="XA85"/>
      <c r="XB85"/>
      <c r="XC85"/>
      <c r="XD85"/>
      <c r="XE85"/>
      <c r="XF85"/>
      <c r="XG85"/>
      <c r="XH85"/>
      <c r="XI85"/>
      <c r="XJ85"/>
      <c r="XK85"/>
      <c r="XL85"/>
      <c r="XM85"/>
      <c r="XN85"/>
      <c r="XO85"/>
      <c r="XP85"/>
      <c r="XQ85"/>
      <c r="XR85"/>
      <c r="XS85"/>
      <c r="XT85"/>
      <c r="XU85"/>
      <c r="XV85"/>
      <c r="XW85"/>
      <c r="XX85"/>
      <c r="XY85"/>
      <c r="XZ85"/>
      <c r="YA85"/>
      <c r="YB85"/>
      <c r="YC85"/>
      <c r="YD85"/>
      <c r="YE85"/>
      <c r="YF85"/>
      <c r="YG85"/>
      <c r="YH85"/>
      <c r="YI85"/>
      <c r="YJ85"/>
      <c r="YK85"/>
      <c r="YL85"/>
      <c r="YM85"/>
      <c r="YN85"/>
      <c r="YO85"/>
      <c r="YP85"/>
      <c r="YQ85"/>
      <c r="YR85"/>
      <c r="YS85"/>
      <c r="YT85"/>
      <c r="YU85"/>
      <c r="YV85"/>
      <c r="YW85"/>
      <c r="YX85"/>
      <c r="YY85"/>
      <c r="YZ85"/>
      <c r="ZA85"/>
      <c r="ZB85"/>
      <c r="ZC85"/>
      <c r="ZD85"/>
      <c r="ZE85"/>
      <c r="ZF85"/>
      <c r="ZG85"/>
      <c r="ZH85"/>
      <c r="ZI85"/>
      <c r="ZJ85"/>
      <c r="ZK85"/>
      <c r="ZL85"/>
      <c r="ZM85"/>
      <c r="ZN85"/>
      <c r="ZO85"/>
      <c r="ZP85"/>
      <c r="ZQ85"/>
      <c r="ZR85"/>
      <c r="ZS85"/>
      <c r="ZT85"/>
      <c r="ZU85"/>
      <c r="ZV85"/>
      <c r="ZW85"/>
      <c r="ZX85"/>
      <c r="ZY85"/>
      <c r="ZZ85"/>
      <c r="AAA85"/>
      <c r="AAB85"/>
      <c r="AAC85"/>
      <c r="AAD85"/>
      <c r="AAE85"/>
      <c r="AAF85"/>
      <c r="AAG85"/>
      <c r="AAH85"/>
      <c r="AAI85"/>
      <c r="AAJ85"/>
      <c r="AAK85"/>
      <c r="AAL85"/>
      <c r="AAM85"/>
      <c r="AAN85"/>
      <c r="AAO85"/>
      <c r="AAP85"/>
      <c r="AAQ85"/>
      <c r="AAR85"/>
      <c r="AAS85"/>
      <c r="AAT85"/>
      <c r="AAU85"/>
      <c r="AAV85"/>
      <c r="AAW85"/>
      <c r="AAX85"/>
      <c r="AAY85"/>
      <c r="AAZ85"/>
      <c r="ABA85"/>
      <c r="ABB85"/>
      <c r="ABC85"/>
      <c r="ABD85"/>
      <c r="ABE85"/>
      <c r="ABF85"/>
      <c r="ABG85"/>
      <c r="ABH85"/>
      <c r="ABI85"/>
      <c r="ABJ85"/>
      <c r="ABK85"/>
      <c r="ABL85"/>
      <c r="ABM85"/>
      <c r="ABN85"/>
      <c r="ABO85"/>
      <c r="ABP85"/>
      <c r="ABQ85"/>
      <c r="ABR85"/>
      <c r="ABS85"/>
      <c r="ABT85"/>
      <c r="ABU85"/>
      <c r="ABV85"/>
      <c r="ABW85"/>
      <c r="ABX85"/>
      <c r="ABY85"/>
      <c r="ABZ85"/>
      <c r="ACA85"/>
      <c r="ACB85"/>
      <c r="ACC85"/>
      <c r="ACD85"/>
      <c r="ACE85"/>
      <c r="ACF85"/>
      <c r="ACG85"/>
      <c r="ACH85"/>
      <c r="ACI85"/>
      <c r="ACJ85"/>
      <c r="ACK85"/>
      <c r="ACL85"/>
      <c r="ACM85"/>
      <c r="ACN85"/>
      <c r="ACO85"/>
      <c r="ACP85"/>
      <c r="ACQ85"/>
      <c r="ACR85"/>
      <c r="ACS85"/>
      <c r="ACT85"/>
      <c r="ACU85"/>
      <c r="ACV85"/>
      <c r="ACW85"/>
      <c r="ACX85"/>
      <c r="ACY85"/>
      <c r="ACZ85"/>
      <c r="ADA85"/>
      <c r="ADB85"/>
      <c r="ADC85"/>
      <c r="ADD85"/>
      <c r="ADE85"/>
      <c r="ADF85"/>
      <c r="ADG85"/>
      <c r="ADH85"/>
      <c r="ADI85"/>
      <c r="ADJ85"/>
      <c r="ADK85"/>
      <c r="ADL85"/>
      <c r="ADM85"/>
      <c r="ADN85"/>
      <c r="ADO85"/>
      <c r="ADP85"/>
      <c r="ADQ85"/>
      <c r="ADR85"/>
      <c r="ADS85"/>
      <c r="ADT85"/>
      <c r="ADU85"/>
      <c r="ADV85"/>
      <c r="ADW85"/>
      <c r="ADX85"/>
      <c r="ADY85"/>
      <c r="ADZ85"/>
      <c r="AEA85"/>
      <c r="AEB85"/>
      <c r="AEC85"/>
      <c r="AED85"/>
      <c r="AEE85"/>
      <c r="AEF85"/>
      <c r="AEG85"/>
      <c r="AEH85"/>
      <c r="AEI85"/>
      <c r="AEJ85"/>
      <c r="AEK85"/>
      <c r="AEL85"/>
      <c r="AEM85"/>
      <c r="AEN85"/>
      <c r="AEO85"/>
      <c r="AEP85"/>
      <c r="AEQ85"/>
      <c r="AER85"/>
      <c r="AES85"/>
      <c r="AET85"/>
      <c r="AEU85"/>
      <c r="AEV85"/>
      <c r="AEW85"/>
      <c r="AEX85"/>
      <c r="AEY85"/>
      <c r="AEZ85"/>
      <c r="AFA85"/>
      <c r="AFB85"/>
      <c r="AFC85"/>
      <c r="AFD85"/>
      <c r="AFE85"/>
      <c r="AFF85"/>
      <c r="AFG85"/>
      <c r="AFH85"/>
      <c r="AFI85"/>
      <c r="AFJ85"/>
      <c r="AFK85"/>
      <c r="AFL85"/>
      <c r="AFM85"/>
      <c r="AFN85"/>
      <c r="AFO85"/>
      <c r="AFP85"/>
      <c r="AFQ85"/>
      <c r="AFR85"/>
      <c r="AFS85"/>
      <c r="AFT85"/>
      <c r="AFU85"/>
      <c r="AFV85"/>
      <c r="AFW85"/>
      <c r="AFX85"/>
      <c r="AFY85"/>
      <c r="AFZ85"/>
      <c r="AGA85"/>
      <c r="AGB85"/>
      <c r="AGC85"/>
      <c r="AGD85"/>
      <c r="AGE85"/>
      <c r="AGF85"/>
      <c r="AGG85"/>
      <c r="AGH85"/>
      <c r="AGI85"/>
      <c r="AGJ85"/>
      <c r="AGK85"/>
      <c r="AGL85"/>
      <c r="AGM85"/>
      <c r="AGN85"/>
      <c r="AGO85"/>
      <c r="AGP85"/>
      <c r="AGQ85"/>
      <c r="AGR85"/>
      <c r="AGS85"/>
      <c r="AGT85"/>
      <c r="AGU85"/>
      <c r="AGV85"/>
      <c r="AGW85"/>
      <c r="AGX85"/>
      <c r="AGY85"/>
      <c r="AGZ85"/>
      <c r="AHA85"/>
      <c r="AHB85"/>
      <c r="AHC85"/>
      <c r="AHD85"/>
      <c r="AHE85"/>
      <c r="AHF85"/>
      <c r="AHG85"/>
      <c r="AHH85"/>
      <c r="AHI85"/>
      <c r="AHJ85"/>
      <c r="AHK85"/>
      <c r="AHL85"/>
      <c r="AHM85"/>
      <c r="AHN85"/>
      <c r="AHO85"/>
      <c r="AHP85"/>
      <c r="AHQ85"/>
      <c r="AHR85"/>
      <c r="AHS85"/>
      <c r="AHT85"/>
      <c r="AHU85"/>
      <c r="AHV85"/>
      <c r="AHW85"/>
      <c r="AHX85"/>
      <c r="AHY85"/>
      <c r="AHZ85"/>
      <c r="AIA85"/>
      <c r="AIB85"/>
      <c r="AIC85"/>
      <c r="AID85"/>
      <c r="AIE85"/>
      <c r="AIF85"/>
      <c r="AIG85"/>
      <c r="AIH85"/>
      <c r="AII85"/>
      <c r="AIJ85"/>
      <c r="AIK85"/>
      <c r="AIL85"/>
      <c r="AIM85"/>
      <c r="AIN85"/>
      <c r="AIO85"/>
      <c r="AIP85"/>
      <c r="AIQ85"/>
      <c r="AIR85"/>
      <c r="AIS85"/>
      <c r="AIT85"/>
      <c r="AIU85"/>
      <c r="AIV85"/>
      <c r="AIW85"/>
      <c r="AIX85"/>
      <c r="AIY85"/>
      <c r="AIZ85"/>
      <c r="AJA85"/>
      <c r="AJB85"/>
      <c r="AJC85"/>
      <c r="AJD85"/>
      <c r="AJE85"/>
      <c r="AJF85"/>
      <c r="AJG85"/>
      <c r="AJH85"/>
      <c r="AJI85"/>
      <c r="AJJ85"/>
      <c r="AJK85"/>
      <c r="AJL85"/>
      <c r="AJM85"/>
      <c r="AJN85"/>
      <c r="AJO85"/>
      <c r="AJP85"/>
      <c r="AJQ85"/>
      <c r="AJR85"/>
      <c r="AJS85"/>
      <c r="AJT85"/>
      <c r="AJU85"/>
      <c r="AJV85"/>
      <c r="AJW85"/>
      <c r="AJX85"/>
      <c r="AJY85"/>
      <c r="AJZ85"/>
      <c r="AKA85"/>
      <c r="AKB85"/>
      <c r="AKC85"/>
      <c r="AKD85"/>
      <c r="AKE85"/>
      <c r="AKF85"/>
      <c r="AKG85"/>
      <c r="AKH85"/>
      <c r="AKI85"/>
      <c r="AKJ85"/>
      <c r="AKK85"/>
      <c r="AKL85"/>
      <c r="AKM85"/>
      <c r="AKN85"/>
      <c r="AKO85"/>
      <c r="AKP85"/>
      <c r="AKQ85"/>
      <c r="AKR85"/>
      <c r="AKS85"/>
      <c r="AKT85"/>
      <c r="AKU85"/>
      <c r="AKV85"/>
      <c r="AKW85"/>
      <c r="AKX85"/>
      <c r="AKY85"/>
      <c r="AKZ85"/>
      <c r="ALA85"/>
      <c r="ALB85"/>
      <c r="ALC85"/>
      <c r="ALD85"/>
      <c r="ALE85"/>
      <c r="ALF85"/>
      <c r="ALG85"/>
      <c r="ALH85"/>
      <c r="ALI85"/>
      <c r="ALJ85"/>
      <c r="ALK85"/>
      <c r="ALL85"/>
      <c r="ALM85"/>
      <c r="ALN85"/>
      <c r="ALO85"/>
      <c r="ALP85"/>
      <c r="ALQ85"/>
      <c r="ALR85"/>
      <c r="ALS85"/>
      <c r="ALT85"/>
      <c r="ALU85"/>
      <c r="ALV85"/>
      <c r="ALW85"/>
      <c r="ALX85"/>
      <c r="ALY85"/>
      <c r="ALZ85"/>
      <c r="AMA85"/>
      <c r="AMB85"/>
      <c r="AMC85"/>
      <c r="AMD85"/>
      <c r="AME85"/>
      <c r="AMF85"/>
      <c r="AMG85"/>
      <c r="AMH85"/>
      <c r="AMI85"/>
      <c r="AMJ85"/>
    </row>
    <row r="86" spans="1:1024">
      <c r="A86" s="15" t="s">
        <v>190</v>
      </c>
      <c r="B86" s="16" t="s">
        <v>191</v>
      </c>
      <c r="C86" s="15" t="s">
        <v>125</v>
      </c>
      <c r="D86" s="7">
        <f t="shared" ref="D86:D94" si="12">M86*12*C$2</f>
        <v>15302.7</v>
      </c>
      <c r="E86" s="18">
        <v>0.125</v>
      </c>
      <c r="F86" s="7">
        <f t="shared" ref="F86:F94" si="13">E86*1.065</f>
        <v>0.13312499999999999</v>
      </c>
      <c r="G86" s="7">
        <v>0.13871624999999999</v>
      </c>
      <c r="H86" s="7">
        <f t="shared" si="5"/>
        <v>0.14992452299999998</v>
      </c>
      <c r="I86" s="7">
        <f t="shared" si="6"/>
        <v>0.15532180582799998</v>
      </c>
      <c r="J86" s="7">
        <f t="shared" si="7"/>
        <v>0.16293257431357197</v>
      </c>
      <c r="K86" s="7">
        <f t="shared" si="9"/>
        <v>0.17780831834840108</v>
      </c>
      <c r="L86" s="29">
        <f t="shared" si="8"/>
        <v>0.20055000226516156</v>
      </c>
      <c r="M86" s="29">
        <f>ROUND(L86*1.0701,2)</f>
        <v>0.21</v>
      </c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  <c r="LD86"/>
      <c r="LE86"/>
      <c r="LF86"/>
      <c r="LG86"/>
      <c r="LH86"/>
      <c r="LI86"/>
      <c r="LJ86"/>
      <c r="LK86"/>
      <c r="LL86"/>
      <c r="LM86"/>
      <c r="LN86"/>
      <c r="LO86"/>
      <c r="LP86"/>
      <c r="LQ86"/>
      <c r="LR86"/>
      <c r="LS86"/>
      <c r="LT86"/>
      <c r="LU86"/>
      <c r="LV86"/>
      <c r="LW86"/>
      <c r="LX86"/>
      <c r="LY86"/>
      <c r="LZ86"/>
      <c r="MA86"/>
      <c r="MB86"/>
      <c r="MC86"/>
      <c r="MD86"/>
      <c r="ME86"/>
      <c r="MF86"/>
      <c r="MG86"/>
      <c r="MH86"/>
      <c r="MI86"/>
      <c r="MJ86"/>
      <c r="MK86"/>
      <c r="ML86"/>
      <c r="MM86"/>
      <c r="MN86"/>
      <c r="MO86"/>
      <c r="MP86"/>
      <c r="MQ86"/>
      <c r="MR86"/>
      <c r="MS86"/>
      <c r="MT86"/>
      <c r="MU86"/>
      <c r="MV86"/>
      <c r="MW86"/>
      <c r="MX86"/>
      <c r="MY86"/>
      <c r="MZ86"/>
      <c r="NA86"/>
      <c r="NB86"/>
      <c r="NC86"/>
      <c r="ND86"/>
      <c r="NE86"/>
      <c r="NF86"/>
      <c r="NG86"/>
      <c r="NH86"/>
      <c r="NI86"/>
      <c r="NJ86"/>
      <c r="NK86"/>
      <c r="NL86"/>
      <c r="NM86"/>
      <c r="NN86"/>
      <c r="NO86"/>
      <c r="NP86"/>
      <c r="NQ86"/>
      <c r="NR86"/>
      <c r="NS86"/>
      <c r="NT86"/>
      <c r="NU86"/>
      <c r="NV86"/>
      <c r="NW86"/>
      <c r="NX86"/>
      <c r="NY86"/>
      <c r="NZ86"/>
      <c r="OA86"/>
      <c r="OB86"/>
      <c r="OC86"/>
      <c r="OD86"/>
      <c r="OE86"/>
      <c r="OF86"/>
      <c r="OG86"/>
      <c r="OH86"/>
      <c r="OI86"/>
      <c r="OJ86"/>
      <c r="OK86"/>
      <c r="OL86"/>
      <c r="OM86"/>
      <c r="ON86"/>
      <c r="OO86"/>
      <c r="OP86"/>
      <c r="OQ86"/>
      <c r="OR86"/>
      <c r="OS86"/>
      <c r="OT86"/>
      <c r="OU86"/>
      <c r="OV86"/>
      <c r="OW86"/>
      <c r="OX86"/>
      <c r="OY86"/>
      <c r="OZ86"/>
      <c r="PA86"/>
      <c r="PB86"/>
      <c r="PC86"/>
      <c r="PD86"/>
      <c r="PE86"/>
      <c r="PF86"/>
      <c r="PG86"/>
      <c r="PH86"/>
      <c r="PI86"/>
      <c r="PJ86"/>
      <c r="PK86"/>
      <c r="PL86"/>
      <c r="PM86"/>
      <c r="PN86"/>
      <c r="PO86"/>
      <c r="PP86"/>
      <c r="PQ86"/>
      <c r="PR86"/>
      <c r="PS86"/>
      <c r="PT86"/>
      <c r="PU86"/>
      <c r="PV86"/>
      <c r="PW86"/>
      <c r="PX86"/>
      <c r="PY86"/>
      <c r="PZ86"/>
      <c r="QA86"/>
      <c r="QB86"/>
      <c r="QC86"/>
      <c r="QD86"/>
      <c r="QE86"/>
      <c r="QF86"/>
      <c r="QG86"/>
      <c r="QH86"/>
      <c r="QI86"/>
      <c r="QJ86"/>
      <c r="QK86"/>
      <c r="QL86"/>
      <c r="QM86"/>
      <c r="QN86"/>
      <c r="QO86"/>
      <c r="QP86"/>
      <c r="QQ86"/>
      <c r="QR86"/>
      <c r="QS86"/>
      <c r="QT86"/>
      <c r="QU86"/>
      <c r="QV86"/>
      <c r="QW86"/>
      <c r="QX86"/>
      <c r="QY86"/>
      <c r="QZ86"/>
      <c r="RA86"/>
      <c r="RB86"/>
      <c r="RC86"/>
      <c r="RD86"/>
      <c r="RE86"/>
      <c r="RF86"/>
      <c r="RG86"/>
      <c r="RH86"/>
      <c r="RI86"/>
      <c r="RJ86"/>
      <c r="RK86"/>
      <c r="RL86"/>
      <c r="RM86"/>
      <c r="RN86"/>
      <c r="RO86"/>
      <c r="RP86"/>
      <c r="RQ86"/>
      <c r="RR86"/>
      <c r="RS86"/>
      <c r="RT86"/>
      <c r="RU86"/>
      <c r="RV86"/>
      <c r="RW86"/>
      <c r="RX86"/>
      <c r="RY86"/>
      <c r="RZ86"/>
      <c r="SA86"/>
      <c r="SB86"/>
      <c r="SC86"/>
      <c r="SD86"/>
      <c r="SE86"/>
      <c r="SF86"/>
      <c r="SG86"/>
      <c r="SH86"/>
      <c r="SI86"/>
      <c r="SJ86"/>
      <c r="SK86"/>
      <c r="SL86"/>
      <c r="SM86"/>
      <c r="SN86"/>
      <c r="SO86"/>
      <c r="SP86"/>
      <c r="SQ86"/>
      <c r="SR86"/>
      <c r="SS86"/>
      <c r="ST86"/>
      <c r="SU86"/>
      <c r="SV86"/>
      <c r="SW86"/>
      <c r="SX86"/>
      <c r="SY86"/>
      <c r="SZ86"/>
      <c r="TA86"/>
      <c r="TB86"/>
      <c r="TC86"/>
      <c r="TD86"/>
      <c r="TE86"/>
      <c r="TF86"/>
      <c r="TG86"/>
      <c r="TH86"/>
      <c r="TI86"/>
      <c r="TJ86"/>
      <c r="TK86"/>
      <c r="TL86"/>
      <c r="TM86"/>
      <c r="TN86"/>
      <c r="TO86"/>
      <c r="TP86"/>
      <c r="TQ86"/>
      <c r="TR86"/>
      <c r="TS86"/>
      <c r="TT86"/>
      <c r="TU86"/>
      <c r="TV86"/>
      <c r="TW86"/>
      <c r="TX86"/>
      <c r="TY86"/>
      <c r="TZ86"/>
      <c r="UA86"/>
      <c r="UB86"/>
      <c r="UC86"/>
      <c r="UD86"/>
      <c r="UE86"/>
      <c r="UF86"/>
      <c r="UG86"/>
      <c r="UH86"/>
      <c r="UI86"/>
      <c r="UJ86"/>
      <c r="UK86"/>
      <c r="UL86"/>
      <c r="UM86"/>
      <c r="UN86"/>
      <c r="UO86"/>
      <c r="UP86"/>
      <c r="UQ86"/>
      <c r="UR86"/>
      <c r="US86"/>
      <c r="UT86"/>
      <c r="UU86"/>
      <c r="UV86"/>
      <c r="UW86"/>
      <c r="UX86"/>
      <c r="UY86"/>
      <c r="UZ86"/>
      <c r="VA86"/>
      <c r="VB86"/>
      <c r="VC86"/>
      <c r="VD86"/>
      <c r="VE86"/>
      <c r="VF86"/>
      <c r="VG86"/>
      <c r="VH86"/>
      <c r="VI86"/>
      <c r="VJ86"/>
      <c r="VK86"/>
      <c r="VL86"/>
      <c r="VM86"/>
      <c r="VN86"/>
      <c r="VO86"/>
      <c r="VP86"/>
      <c r="VQ86"/>
      <c r="VR86"/>
      <c r="VS86"/>
      <c r="VT86"/>
      <c r="VU86"/>
      <c r="VV86"/>
      <c r="VW86"/>
      <c r="VX86"/>
      <c r="VY86"/>
      <c r="VZ86"/>
      <c r="WA86"/>
      <c r="WB86"/>
      <c r="WC86"/>
      <c r="WD86"/>
      <c r="WE86"/>
      <c r="WF86"/>
      <c r="WG86"/>
      <c r="WH86"/>
      <c r="WI86"/>
      <c r="WJ86"/>
      <c r="WK86"/>
      <c r="WL86"/>
      <c r="WM86"/>
      <c r="WN86"/>
      <c r="WO86"/>
      <c r="WP86"/>
      <c r="WQ86"/>
      <c r="WR86"/>
      <c r="WS86"/>
      <c r="WT86"/>
      <c r="WU86"/>
      <c r="WV86"/>
      <c r="WW86"/>
      <c r="WX86"/>
      <c r="WY86"/>
      <c r="WZ86"/>
      <c r="XA86"/>
      <c r="XB86"/>
      <c r="XC86"/>
      <c r="XD86"/>
      <c r="XE86"/>
      <c r="XF86"/>
      <c r="XG86"/>
      <c r="XH86"/>
      <c r="XI86"/>
      <c r="XJ86"/>
      <c r="XK86"/>
      <c r="XL86"/>
      <c r="XM86"/>
      <c r="XN86"/>
      <c r="XO86"/>
      <c r="XP86"/>
      <c r="XQ86"/>
      <c r="XR86"/>
      <c r="XS86"/>
      <c r="XT86"/>
      <c r="XU86"/>
      <c r="XV86"/>
      <c r="XW86"/>
      <c r="XX86"/>
      <c r="XY86"/>
      <c r="XZ86"/>
      <c r="YA86"/>
      <c r="YB86"/>
      <c r="YC86"/>
      <c r="YD86"/>
      <c r="YE86"/>
      <c r="YF86"/>
      <c r="YG86"/>
      <c r="YH86"/>
      <c r="YI86"/>
      <c r="YJ86"/>
      <c r="YK86"/>
      <c r="YL86"/>
      <c r="YM86"/>
      <c r="YN86"/>
      <c r="YO86"/>
      <c r="YP86"/>
      <c r="YQ86"/>
      <c r="YR86"/>
      <c r="YS86"/>
      <c r="YT86"/>
      <c r="YU86"/>
      <c r="YV86"/>
      <c r="YW86"/>
      <c r="YX86"/>
      <c r="YY86"/>
      <c r="YZ86"/>
      <c r="ZA86"/>
      <c r="ZB86"/>
      <c r="ZC86"/>
      <c r="ZD86"/>
      <c r="ZE86"/>
      <c r="ZF86"/>
      <c r="ZG86"/>
      <c r="ZH86"/>
      <c r="ZI86"/>
      <c r="ZJ86"/>
      <c r="ZK86"/>
      <c r="ZL86"/>
      <c r="ZM86"/>
      <c r="ZN86"/>
      <c r="ZO86"/>
      <c r="ZP86"/>
      <c r="ZQ86"/>
      <c r="ZR86"/>
      <c r="ZS86"/>
      <c r="ZT86"/>
      <c r="ZU86"/>
      <c r="ZV86"/>
      <c r="ZW86"/>
      <c r="ZX86"/>
      <c r="ZY86"/>
      <c r="ZZ86"/>
      <c r="AAA86"/>
      <c r="AAB86"/>
      <c r="AAC86"/>
      <c r="AAD86"/>
      <c r="AAE86"/>
      <c r="AAF86"/>
      <c r="AAG86"/>
      <c r="AAH86"/>
      <c r="AAI86"/>
      <c r="AAJ86"/>
      <c r="AAK86"/>
      <c r="AAL86"/>
      <c r="AAM86"/>
      <c r="AAN86"/>
      <c r="AAO86"/>
      <c r="AAP86"/>
      <c r="AAQ86"/>
      <c r="AAR86"/>
      <c r="AAS86"/>
      <c r="AAT86"/>
      <c r="AAU86"/>
      <c r="AAV86"/>
      <c r="AAW86"/>
      <c r="AAX86"/>
      <c r="AAY86"/>
      <c r="AAZ86"/>
      <c r="ABA86"/>
      <c r="ABB86"/>
      <c r="ABC86"/>
      <c r="ABD86"/>
      <c r="ABE86"/>
      <c r="ABF86"/>
      <c r="ABG86"/>
      <c r="ABH86"/>
      <c r="ABI86"/>
      <c r="ABJ86"/>
      <c r="ABK86"/>
      <c r="ABL86"/>
      <c r="ABM86"/>
      <c r="ABN86"/>
      <c r="ABO86"/>
      <c r="ABP86"/>
      <c r="ABQ86"/>
      <c r="ABR86"/>
      <c r="ABS86"/>
      <c r="ABT86"/>
      <c r="ABU86"/>
      <c r="ABV86"/>
      <c r="ABW86"/>
      <c r="ABX86"/>
      <c r="ABY86"/>
      <c r="ABZ86"/>
      <c r="ACA86"/>
      <c r="ACB86"/>
      <c r="ACC86"/>
      <c r="ACD86"/>
      <c r="ACE86"/>
      <c r="ACF86"/>
      <c r="ACG86"/>
      <c r="ACH86"/>
      <c r="ACI86"/>
      <c r="ACJ86"/>
      <c r="ACK86"/>
      <c r="ACL86"/>
      <c r="ACM86"/>
      <c r="ACN86"/>
      <c r="ACO86"/>
      <c r="ACP86"/>
      <c r="ACQ86"/>
      <c r="ACR86"/>
      <c r="ACS86"/>
      <c r="ACT86"/>
      <c r="ACU86"/>
      <c r="ACV86"/>
      <c r="ACW86"/>
      <c r="ACX86"/>
      <c r="ACY86"/>
      <c r="ACZ86"/>
      <c r="ADA86"/>
      <c r="ADB86"/>
      <c r="ADC86"/>
      <c r="ADD86"/>
      <c r="ADE86"/>
      <c r="ADF86"/>
      <c r="ADG86"/>
      <c r="ADH86"/>
      <c r="ADI86"/>
      <c r="ADJ86"/>
      <c r="ADK86"/>
      <c r="ADL86"/>
      <c r="ADM86"/>
      <c r="ADN86"/>
      <c r="ADO86"/>
      <c r="ADP86"/>
      <c r="ADQ86"/>
      <c r="ADR86"/>
      <c r="ADS86"/>
      <c r="ADT86"/>
      <c r="ADU86"/>
      <c r="ADV86"/>
      <c r="ADW86"/>
      <c r="ADX86"/>
      <c r="ADY86"/>
      <c r="ADZ86"/>
      <c r="AEA86"/>
      <c r="AEB86"/>
      <c r="AEC86"/>
      <c r="AED86"/>
      <c r="AEE86"/>
      <c r="AEF86"/>
      <c r="AEG86"/>
      <c r="AEH86"/>
      <c r="AEI86"/>
      <c r="AEJ86"/>
      <c r="AEK86"/>
      <c r="AEL86"/>
      <c r="AEM86"/>
      <c r="AEN86"/>
      <c r="AEO86"/>
      <c r="AEP86"/>
      <c r="AEQ86"/>
      <c r="AER86"/>
      <c r="AES86"/>
      <c r="AET86"/>
      <c r="AEU86"/>
      <c r="AEV86"/>
      <c r="AEW86"/>
      <c r="AEX86"/>
      <c r="AEY86"/>
      <c r="AEZ86"/>
      <c r="AFA86"/>
      <c r="AFB86"/>
      <c r="AFC86"/>
      <c r="AFD86"/>
      <c r="AFE86"/>
      <c r="AFF86"/>
      <c r="AFG86"/>
      <c r="AFH86"/>
      <c r="AFI86"/>
      <c r="AFJ86"/>
      <c r="AFK86"/>
      <c r="AFL86"/>
      <c r="AFM86"/>
      <c r="AFN86"/>
      <c r="AFO86"/>
      <c r="AFP86"/>
      <c r="AFQ86"/>
      <c r="AFR86"/>
      <c r="AFS86"/>
      <c r="AFT86"/>
      <c r="AFU86"/>
      <c r="AFV86"/>
      <c r="AFW86"/>
      <c r="AFX86"/>
      <c r="AFY86"/>
      <c r="AFZ86"/>
      <c r="AGA86"/>
      <c r="AGB86"/>
      <c r="AGC86"/>
      <c r="AGD86"/>
      <c r="AGE86"/>
      <c r="AGF86"/>
      <c r="AGG86"/>
      <c r="AGH86"/>
      <c r="AGI86"/>
      <c r="AGJ86"/>
      <c r="AGK86"/>
      <c r="AGL86"/>
      <c r="AGM86"/>
      <c r="AGN86"/>
      <c r="AGO86"/>
      <c r="AGP86"/>
      <c r="AGQ86"/>
      <c r="AGR86"/>
      <c r="AGS86"/>
      <c r="AGT86"/>
      <c r="AGU86"/>
      <c r="AGV86"/>
      <c r="AGW86"/>
      <c r="AGX86"/>
      <c r="AGY86"/>
      <c r="AGZ86"/>
      <c r="AHA86"/>
      <c r="AHB86"/>
      <c r="AHC86"/>
      <c r="AHD86"/>
      <c r="AHE86"/>
      <c r="AHF86"/>
      <c r="AHG86"/>
      <c r="AHH86"/>
      <c r="AHI86"/>
      <c r="AHJ86"/>
      <c r="AHK86"/>
      <c r="AHL86"/>
      <c r="AHM86"/>
      <c r="AHN86"/>
      <c r="AHO86"/>
      <c r="AHP86"/>
      <c r="AHQ86"/>
      <c r="AHR86"/>
      <c r="AHS86"/>
      <c r="AHT86"/>
      <c r="AHU86"/>
      <c r="AHV86"/>
      <c r="AHW86"/>
      <c r="AHX86"/>
      <c r="AHY86"/>
      <c r="AHZ86"/>
      <c r="AIA86"/>
      <c r="AIB86"/>
      <c r="AIC86"/>
      <c r="AID86"/>
      <c r="AIE86"/>
      <c r="AIF86"/>
      <c r="AIG86"/>
      <c r="AIH86"/>
      <c r="AII86"/>
      <c r="AIJ86"/>
      <c r="AIK86"/>
      <c r="AIL86"/>
      <c r="AIM86"/>
      <c r="AIN86"/>
      <c r="AIO86"/>
      <c r="AIP86"/>
      <c r="AIQ86"/>
      <c r="AIR86"/>
      <c r="AIS86"/>
      <c r="AIT86"/>
      <c r="AIU86"/>
      <c r="AIV86"/>
      <c r="AIW86"/>
      <c r="AIX86"/>
      <c r="AIY86"/>
      <c r="AIZ86"/>
      <c r="AJA86"/>
      <c r="AJB86"/>
      <c r="AJC86"/>
      <c r="AJD86"/>
      <c r="AJE86"/>
      <c r="AJF86"/>
      <c r="AJG86"/>
      <c r="AJH86"/>
      <c r="AJI86"/>
      <c r="AJJ86"/>
      <c r="AJK86"/>
      <c r="AJL86"/>
      <c r="AJM86"/>
      <c r="AJN86"/>
      <c r="AJO86"/>
      <c r="AJP86"/>
      <c r="AJQ86"/>
      <c r="AJR86"/>
      <c r="AJS86"/>
      <c r="AJT86"/>
      <c r="AJU86"/>
      <c r="AJV86"/>
      <c r="AJW86"/>
      <c r="AJX86"/>
      <c r="AJY86"/>
      <c r="AJZ86"/>
      <c r="AKA86"/>
      <c r="AKB86"/>
      <c r="AKC86"/>
      <c r="AKD86"/>
      <c r="AKE86"/>
      <c r="AKF86"/>
      <c r="AKG86"/>
      <c r="AKH86"/>
      <c r="AKI86"/>
      <c r="AKJ86"/>
      <c r="AKK86"/>
      <c r="AKL86"/>
      <c r="AKM86"/>
      <c r="AKN86"/>
      <c r="AKO86"/>
      <c r="AKP86"/>
      <c r="AKQ86"/>
      <c r="AKR86"/>
      <c r="AKS86"/>
      <c r="AKT86"/>
      <c r="AKU86"/>
      <c r="AKV86"/>
      <c r="AKW86"/>
      <c r="AKX86"/>
      <c r="AKY86"/>
      <c r="AKZ86"/>
      <c r="ALA86"/>
      <c r="ALB86"/>
      <c r="ALC86"/>
      <c r="ALD86"/>
      <c r="ALE86"/>
      <c r="ALF86"/>
      <c r="ALG86"/>
      <c r="ALH86"/>
      <c r="ALI86"/>
      <c r="ALJ86"/>
      <c r="ALK86"/>
      <c r="ALL86"/>
      <c r="ALM86"/>
      <c r="ALN86"/>
      <c r="ALO86"/>
      <c r="ALP86"/>
      <c r="ALQ86"/>
      <c r="ALR86"/>
      <c r="ALS86"/>
      <c r="ALT86"/>
      <c r="ALU86"/>
      <c r="ALV86"/>
      <c r="ALW86"/>
      <c r="ALX86"/>
      <c r="ALY86"/>
      <c r="ALZ86"/>
      <c r="AMA86"/>
      <c r="AMB86"/>
      <c r="AMC86"/>
      <c r="AMD86"/>
      <c r="AME86"/>
      <c r="AMF86"/>
      <c r="AMG86"/>
      <c r="AMH86"/>
      <c r="AMI86"/>
      <c r="AMJ86"/>
    </row>
    <row r="87" spans="1:1024">
      <c r="A87" s="15" t="s">
        <v>192</v>
      </c>
      <c r="B87" s="11" t="s">
        <v>193</v>
      </c>
      <c r="C87" s="15" t="s">
        <v>125</v>
      </c>
      <c r="D87" s="7">
        <f t="shared" si="12"/>
        <v>5829.5999999999995</v>
      </c>
      <c r="E87" s="18">
        <v>4.4999999999999998E-2</v>
      </c>
      <c r="F87" s="7">
        <f t="shared" si="13"/>
        <v>4.7924999999999995E-2</v>
      </c>
      <c r="G87" s="7">
        <v>4.9937849999999999E-2</v>
      </c>
      <c r="H87" s="7">
        <f t="shared" si="5"/>
        <v>5.3972828279999996E-2</v>
      </c>
      <c r="I87" s="7">
        <f t="shared" si="6"/>
        <v>5.5915850098079999E-2</v>
      </c>
      <c r="J87" s="7">
        <f t="shared" si="7"/>
        <v>5.8655726752885912E-2</v>
      </c>
      <c r="K87" s="7">
        <f t="shared" si="9"/>
        <v>6.4010994605424393E-2</v>
      </c>
      <c r="L87" s="29">
        <f t="shared" si="8"/>
        <v>7.2198000815458171E-2</v>
      </c>
      <c r="M87" s="29">
        <f t="shared" ref="M87:M94" si="14">ROUND(L87*1.0701,2)</f>
        <v>0.08</v>
      </c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  <c r="NE87"/>
      <c r="NF87"/>
      <c r="NG87"/>
      <c r="NH87"/>
      <c r="NI87"/>
      <c r="NJ87"/>
      <c r="NK87"/>
      <c r="NL87"/>
      <c r="NM87"/>
      <c r="NN87"/>
      <c r="NO87"/>
      <c r="NP87"/>
      <c r="NQ87"/>
      <c r="NR87"/>
      <c r="NS87"/>
      <c r="NT87"/>
      <c r="NU87"/>
      <c r="NV87"/>
      <c r="NW87"/>
      <c r="NX87"/>
      <c r="NY87"/>
      <c r="NZ87"/>
      <c r="OA87"/>
      <c r="OB87"/>
      <c r="OC87"/>
      <c r="OD87"/>
      <c r="OE87"/>
      <c r="OF87"/>
      <c r="OG87"/>
      <c r="OH87"/>
      <c r="OI87"/>
      <c r="OJ87"/>
      <c r="OK87"/>
      <c r="OL87"/>
      <c r="OM87"/>
      <c r="ON87"/>
      <c r="OO87"/>
      <c r="OP87"/>
      <c r="OQ87"/>
      <c r="OR87"/>
      <c r="OS87"/>
      <c r="OT87"/>
      <c r="OU87"/>
      <c r="OV87"/>
      <c r="OW87"/>
      <c r="OX87"/>
      <c r="OY87"/>
      <c r="OZ87"/>
      <c r="PA87"/>
      <c r="PB87"/>
      <c r="PC87"/>
      <c r="PD87"/>
      <c r="PE87"/>
      <c r="PF87"/>
      <c r="PG87"/>
      <c r="PH87"/>
      <c r="PI87"/>
      <c r="PJ87"/>
      <c r="PK87"/>
      <c r="PL87"/>
      <c r="PM87"/>
      <c r="PN87"/>
      <c r="PO87"/>
      <c r="PP87"/>
      <c r="PQ87"/>
      <c r="PR87"/>
      <c r="PS87"/>
      <c r="PT87"/>
      <c r="PU87"/>
      <c r="PV87"/>
      <c r="PW87"/>
      <c r="PX87"/>
      <c r="PY87"/>
      <c r="PZ87"/>
      <c r="QA87"/>
      <c r="QB87"/>
      <c r="QC87"/>
      <c r="QD87"/>
      <c r="QE87"/>
      <c r="QF87"/>
      <c r="QG87"/>
      <c r="QH87"/>
      <c r="QI87"/>
      <c r="QJ87"/>
      <c r="QK87"/>
      <c r="QL87"/>
      <c r="QM87"/>
      <c r="QN87"/>
      <c r="QO87"/>
      <c r="QP87"/>
      <c r="QQ87"/>
      <c r="QR87"/>
      <c r="QS87"/>
      <c r="QT87"/>
      <c r="QU87"/>
      <c r="QV87"/>
      <c r="QW87"/>
      <c r="QX87"/>
      <c r="QY87"/>
      <c r="QZ87"/>
      <c r="RA87"/>
      <c r="RB87"/>
      <c r="RC87"/>
      <c r="RD87"/>
      <c r="RE87"/>
      <c r="RF87"/>
      <c r="RG87"/>
      <c r="RH87"/>
      <c r="RI87"/>
      <c r="RJ87"/>
      <c r="RK87"/>
      <c r="RL87"/>
      <c r="RM87"/>
      <c r="RN87"/>
      <c r="RO87"/>
      <c r="RP87"/>
      <c r="RQ87"/>
      <c r="RR87"/>
      <c r="RS87"/>
      <c r="RT87"/>
      <c r="RU87"/>
      <c r="RV87"/>
      <c r="RW87"/>
      <c r="RX87"/>
      <c r="RY87"/>
      <c r="RZ87"/>
      <c r="SA87"/>
      <c r="SB87"/>
      <c r="SC87"/>
      <c r="SD87"/>
      <c r="SE87"/>
      <c r="SF87"/>
      <c r="SG87"/>
      <c r="SH87"/>
      <c r="SI87"/>
      <c r="SJ87"/>
      <c r="SK87"/>
      <c r="SL87"/>
      <c r="SM87"/>
      <c r="SN87"/>
      <c r="SO87"/>
      <c r="SP87"/>
      <c r="SQ87"/>
      <c r="SR87"/>
      <c r="SS87"/>
      <c r="ST87"/>
      <c r="SU87"/>
      <c r="SV87"/>
      <c r="SW87"/>
      <c r="SX87"/>
      <c r="SY87"/>
      <c r="SZ87"/>
      <c r="TA87"/>
      <c r="TB87"/>
      <c r="TC87"/>
      <c r="TD87"/>
      <c r="TE87"/>
      <c r="TF87"/>
      <c r="TG87"/>
      <c r="TH87"/>
      <c r="TI87"/>
      <c r="TJ87"/>
      <c r="TK87"/>
      <c r="TL87"/>
      <c r="TM87"/>
      <c r="TN87"/>
      <c r="TO87"/>
      <c r="TP87"/>
      <c r="TQ87"/>
      <c r="TR87"/>
      <c r="TS87"/>
      <c r="TT87"/>
      <c r="TU87"/>
      <c r="TV87"/>
      <c r="TW87"/>
      <c r="TX87"/>
      <c r="TY87"/>
      <c r="TZ87"/>
      <c r="UA87"/>
      <c r="UB87"/>
      <c r="UC87"/>
      <c r="UD87"/>
      <c r="UE87"/>
      <c r="UF87"/>
      <c r="UG87"/>
      <c r="UH87"/>
      <c r="UI87"/>
      <c r="UJ87"/>
      <c r="UK87"/>
      <c r="UL87"/>
      <c r="UM87"/>
      <c r="UN87"/>
      <c r="UO87"/>
      <c r="UP87"/>
      <c r="UQ87"/>
      <c r="UR87"/>
      <c r="US87"/>
      <c r="UT87"/>
      <c r="UU87"/>
      <c r="UV87"/>
      <c r="UW87"/>
      <c r="UX87"/>
      <c r="UY87"/>
      <c r="UZ87"/>
      <c r="VA87"/>
      <c r="VB87"/>
      <c r="VC87"/>
      <c r="VD87"/>
      <c r="VE87"/>
      <c r="VF87"/>
      <c r="VG87"/>
      <c r="VH87"/>
      <c r="VI87"/>
      <c r="VJ87"/>
      <c r="VK87"/>
      <c r="VL87"/>
      <c r="VM87"/>
      <c r="VN87"/>
      <c r="VO87"/>
      <c r="VP87"/>
      <c r="VQ87"/>
      <c r="VR87"/>
      <c r="VS87"/>
      <c r="VT87"/>
      <c r="VU87"/>
      <c r="VV87"/>
      <c r="VW87"/>
      <c r="VX87"/>
      <c r="VY87"/>
      <c r="VZ87"/>
      <c r="WA87"/>
      <c r="WB87"/>
      <c r="WC87"/>
      <c r="WD87"/>
      <c r="WE87"/>
      <c r="WF87"/>
      <c r="WG87"/>
      <c r="WH87"/>
      <c r="WI87"/>
      <c r="WJ87"/>
      <c r="WK87"/>
      <c r="WL87"/>
      <c r="WM87"/>
      <c r="WN87"/>
      <c r="WO87"/>
      <c r="WP87"/>
      <c r="WQ87"/>
      <c r="WR87"/>
      <c r="WS87"/>
      <c r="WT87"/>
      <c r="WU87"/>
      <c r="WV87"/>
      <c r="WW87"/>
      <c r="WX87"/>
      <c r="WY87"/>
      <c r="WZ87"/>
      <c r="XA87"/>
      <c r="XB87"/>
      <c r="XC87"/>
      <c r="XD87"/>
      <c r="XE87"/>
      <c r="XF87"/>
      <c r="XG87"/>
      <c r="XH87"/>
      <c r="XI87"/>
      <c r="XJ87"/>
      <c r="XK87"/>
      <c r="XL87"/>
      <c r="XM87"/>
      <c r="XN87"/>
      <c r="XO87"/>
      <c r="XP87"/>
      <c r="XQ87"/>
      <c r="XR87"/>
      <c r="XS87"/>
      <c r="XT87"/>
      <c r="XU87"/>
      <c r="XV87"/>
      <c r="XW87"/>
      <c r="XX87"/>
      <c r="XY87"/>
      <c r="XZ87"/>
      <c r="YA87"/>
      <c r="YB87"/>
      <c r="YC87"/>
      <c r="YD87"/>
      <c r="YE87"/>
      <c r="YF87"/>
      <c r="YG87"/>
      <c r="YH87"/>
      <c r="YI87"/>
      <c r="YJ87"/>
      <c r="YK87"/>
      <c r="YL87"/>
      <c r="YM87"/>
      <c r="YN87"/>
      <c r="YO87"/>
      <c r="YP87"/>
      <c r="YQ87"/>
      <c r="YR87"/>
      <c r="YS87"/>
      <c r="YT87"/>
      <c r="YU87"/>
      <c r="YV87"/>
      <c r="YW87"/>
      <c r="YX87"/>
      <c r="YY87"/>
      <c r="YZ87"/>
      <c r="ZA87"/>
      <c r="ZB87"/>
      <c r="ZC87"/>
      <c r="ZD87"/>
      <c r="ZE87"/>
      <c r="ZF87"/>
      <c r="ZG87"/>
      <c r="ZH87"/>
      <c r="ZI87"/>
      <c r="ZJ87"/>
      <c r="ZK87"/>
      <c r="ZL87"/>
      <c r="ZM87"/>
      <c r="ZN87"/>
      <c r="ZO87"/>
      <c r="ZP87"/>
      <c r="ZQ87"/>
      <c r="ZR87"/>
      <c r="ZS87"/>
      <c r="ZT87"/>
      <c r="ZU87"/>
      <c r="ZV87"/>
      <c r="ZW87"/>
      <c r="ZX87"/>
      <c r="ZY87"/>
      <c r="ZZ87"/>
      <c r="AAA87"/>
      <c r="AAB87"/>
      <c r="AAC87"/>
      <c r="AAD87"/>
      <c r="AAE87"/>
      <c r="AAF87"/>
      <c r="AAG87"/>
      <c r="AAH87"/>
      <c r="AAI87"/>
      <c r="AAJ87"/>
      <c r="AAK87"/>
      <c r="AAL87"/>
      <c r="AAM87"/>
      <c r="AAN87"/>
      <c r="AAO87"/>
      <c r="AAP87"/>
      <c r="AAQ87"/>
      <c r="AAR87"/>
      <c r="AAS87"/>
      <c r="AAT87"/>
      <c r="AAU87"/>
      <c r="AAV87"/>
      <c r="AAW87"/>
      <c r="AAX87"/>
      <c r="AAY87"/>
      <c r="AAZ87"/>
      <c r="ABA87"/>
      <c r="ABB87"/>
      <c r="ABC87"/>
      <c r="ABD87"/>
      <c r="ABE87"/>
      <c r="ABF87"/>
      <c r="ABG87"/>
      <c r="ABH87"/>
      <c r="ABI87"/>
      <c r="ABJ87"/>
      <c r="ABK87"/>
      <c r="ABL87"/>
      <c r="ABM87"/>
      <c r="ABN87"/>
      <c r="ABO87"/>
      <c r="ABP87"/>
      <c r="ABQ87"/>
      <c r="ABR87"/>
      <c r="ABS87"/>
      <c r="ABT87"/>
      <c r="ABU87"/>
      <c r="ABV87"/>
      <c r="ABW87"/>
      <c r="ABX87"/>
      <c r="ABY87"/>
      <c r="ABZ87"/>
      <c r="ACA87"/>
      <c r="ACB87"/>
      <c r="ACC87"/>
      <c r="ACD87"/>
      <c r="ACE87"/>
      <c r="ACF87"/>
      <c r="ACG87"/>
      <c r="ACH87"/>
      <c r="ACI87"/>
      <c r="ACJ87"/>
      <c r="ACK87"/>
      <c r="ACL87"/>
      <c r="ACM87"/>
      <c r="ACN87"/>
      <c r="ACO87"/>
      <c r="ACP87"/>
      <c r="ACQ87"/>
      <c r="ACR87"/>
      <c r="ACS87"/>
      <c r="ACT87"/>
      <c r="ACU87"/>
      <c r="ACV87"/>
      <c r="ACW87"/>
      <c r="ACX87"/>
      <c r="ACY87"/>
      <c r="ACZ87"/>
      <c r="ADA87"/>
      <c r="ADB87"/>
      <c r="ADC87"/>
      <c r="ADD87"/>
      <c r="ADE87"/>
      <c r="ADF87"/>
      <c r="ADG87"/>
      <c r="ADH87"/>
      <c r="ADI87"/>
      <c r="ADJ87"/>
      <c r="ADK87"/>
      <c r="ADL87"/>
      <c r="ADM87"/>
      <c r="ADN87"/>
      <c r="ADO87"/>
      <c r="ADP87"/>
      <c r="ADQ87"/>
      <c r="ADR87"/>
      <c r="ADS87"/>
      <c r="ADT87"/>
      <c r="ADU87"/>
      <c r="ADV87"/>
      <c r="ADW87"/>
      <c r="ADX87"/>
      <c r="ADY87"/>
      <c r="ADZ87"/>
      <c r="AEA87"/>
      <c r="AEB87"/>
      <c r="AEC87"/>
      <c r="AED87"/>
      <c r="AEE87"/>
      <c r="AEF87"/>
      <c r="AEG87"/>
      <c r="AEH87"/>
      <c r="AEI87"/>
      <c r="AEJ87"/>
      <c r="AEK87"/>
      <c r="AEL87"/>
      <c r="AEM87"/>
      <c r="AEN87"/>
      <c r="AEO87"/>
      <c r="AEP87"/>
      <c r="AEQ87"/>
      <c r="AER87"/>
      <c r="AES87"/>
      <c r="AET87"/>
      <c r="AEU87"/>
      <c r="AEV87"/>
      <c r="AEW87"/>
      <c r="AEX87"/>
      <c r="AEY87"/>
      <c r="AEZ87"/>
      <c r="AFA87"/>
      <c r="AFB87"/>
      <c r="AFC87"/>
      <c r="AFD87"/>
      <c r="AFE87"/>
      <c r="AFF87"/>
      <c r="AFG87"/>
      <c r="AFH87"/>
      <c r="AFI87"/>
      <c r="AFJ87"/>
      <c r="AFK87"/>
      <c r="AFL87"/>
      <c r="AFM87"/>
      <c r="AFN87"/>
      <c r="AFO87"/>
      <c r="AFP87"/>
      <c r="AFQ87"/>
      <c r="AFR87"/>
      <c r="AFS87"/>
      <c r="AFT87"/>
      <c r="AFU87"/>
      <c r="AFV87"/>
      <c r="AFW87"/>
      <c r="AFX87"/>
      <c r="AFY87"/>
      <c r="AFZ87"/>
      <c r="AGA87"/>
      <c r="AGB87"/>
      <c r="AGC87"/>
      <c r="AGD87"/>
      <c r="AGE87"/>
      <c r="AGF87"/>
      <c r="AGG87"/>
      <c r="AGH87"/>
      <c r="AGI87"/>
      <c r="AGJ87"/>
      <c r="AGK87"/>
      <c r="AGL87"/>
      <c r="AGM87"/>
      <c r="AGN87"/>
      <c r="AGO87"/>
      <c r="AGP87"/>
      <c r="AGQ87"/>
      <c r="AGR87"/>
      <c r="AGS87"/>
      <c r="AGT87"/>
      <c r="AGU87"/>
      <c r="AGV87"/>
      <c r="AGW87"/>
      <c r="AGX87"/>
      <c r="AGY87"/>
      <c r="AGZ87"/>
      <c r="AHA87"/>
      <c r="AHB87"/>
      <c r="AHC87"/>
      <c r="AHD87"/>
      <c r="AHE87"/>
      <c r="AHF87"/>
      <c r="AHG87"/>
      <c r="AHH87"/>
      <c r="AHI87"/>
      <c r="AHJ87"/>
      <c r="AHK87"/>
      <c r="AHL87"/>
      <c r="AHM87"/>
      <c r="AHN87"/>
      <c r="AHO87"/>
      <c r="AHP87"/>
      <c r="AHQ87"/>
      <c r="AHR87"/>
      <c r="AHS87"/>
      <c r="AHT87"/>
      <c r="AHU87"/>
      <c r="AHV87"/>
      <c r="AHW87"/>
      <c r="AHX87"/>
      <c r="AHY87"/>
      <c r="AHZ87"/>
      <c r="AIA87"/>
      <c r="AIB87"/>
      <c r="AIC87"/>
      <c r="AID87"/>
      <c r="AIE87"/>
      <c r="AIF87"/>
      <c r="AIG87"/>
      <c r="AIH87"/>
      <c r="AII87"/>
      <c r="AIJ87"/>
      <c r="AIK87"/>
      <c r="AIL87"/>
      <c r="AIM87"/>
      <c r="AIN87"/>
      <c r="AIO87"/>
      <c r="AIP87"/>
      <c r="AIQ87"/>
      <c r="AIR87"/>
      <c r="AIS87"/>
      <c r="AIT87"/>
      <c r="AIU87"/>
      <c r="AIV87"/>
      <c r="AIW87"/>
      <c r="AIX87"/>
      <c r="AIY87"/>
      <c r="AIZ87"/>
      <c r="AJA87"/>
      <c r="AJB87"/>
      <c r="AJC87"/>
      <c r="AJD87"/>
      <c r="AJE87"/>
      <c r="AJF87"/>
      <c r="AJG87"/>
      <c r="AJH87"/>
      <c r="AJI87"/>
      <c r="AJJ87"/>
      <c r="AJK87"/>
      <c r="AJL87"/>
      <c r="AJM87"/>
      <c r="AJN87"/>
      <c r="AJO87"/>
      <c r="AJP87"/>
      <c r="AJQ87"/>
      <c r="AJR87"/>
      <c r="AJS87"/>
      <c r="AJT87"/>
      <c r="AJU87"/>
      <c r="AJV87"/>
      <c r="AJW87"/>
      <c r="AJX87"/>
      <c r="AJY87"/>
      <c r="AJZ87"/>
      <c r="AKA87"/>
      <c r="AKB87"/>
      <c r="AKC87"/>
      <c r="AKD87"/>
      <c r="AKE87"/>
      <c r="AKF87"/>
      <c r="AKG87"/>
      <c r="AKH87"/>
      <c r="AKI87"/>
      <c r="AKJ87"/>
      <c r="AKK87"/>
      <c r="AKL87"/>
      <c r="AKM87"/>
      <c r="AKN87"/>
      <c r="AKO87"/>
      <c r="AKP87"/>
      <c r="AKQ87"/>
      <c r="AKR87"/>
      <c r="AKS87"/>
      <c r="AKT87"/>
      <c r="AKU87"/>
      <c r="AKV87"/>
      <c r="AKW87"/>
      <c r="AKX87"/>
      <c r="AKY87"/>
      <c r="AKZ87"/>
      <c r="ALA87"/>
      <c r="ALB87"/>
      <c r="ALC87"/>
      <c r="ALD87"/>
      <c r="ALE87"/>
      <c r="ALF87"/>
      <c r="ALG87"/>
      <c r="ALH87"/>
      <c r="ALI87"/>
      <c r="ALJ87"/>
      <c r="ALK87"/>
      <c r="ALL87"/>
      <c r="ALM87"/>
      <c r="ALN87"/>
      <c r="ALO87"/>
      <c r="ALP87"/>
      <c r="ALQ87"/>
      <c r="ALR87"/>
      <c r="ALS87"/>
      <c r="ALT87"/>
      <c r="ALU87"/>
      <c r="ALV87"/>
      <c r="ALW87"/>
      <c r="ALX87"/>
      <c r="ALY87"/>
      <c r="ALZ87"/>
      <c r="AMA87"/>
      <c r="AMB87"/>
      <c r="AMC87"/>
      <c r="AMD87"/>
      <c r="AME87"/>
      <c r="AMF87"/>
      <c r="AMG87"/>
      <c r="AMH87"/>
      <c r="AMI87"/>
      <c r="AMJ87"/>
    </row>
    <row r="88" spans="1:1024">
      <c r="A88" s="15" t="s">
        <v>194</v>
      </c>
      <c r="B88" s="16" t="s">
        <v>195</v>
      </c>
      <c r="C88" s="15" t="s">
        <v>125</v>
      </c>
      <c r="D88" s="7">
        <f t="shared" si="12"/>
        <v>2186.1</v>
      </c>
      <c r="E88" s="18">
        <v>0.02</v>
      </c>
      <c r="F88" s="7">
        <f t="shared" si="13"/>
        <v>2.1299999999999999E-2</v>
      </c>
      <c r="G88" s="7">
        <v>2.2194600000000002E-2</v>
      </c>
      <c r="H88" s="7">
        <f t="shared" si="5"/>
        <v>2.3987923680000002E-2</v>
      </c>
      <c r="I88" s="7">
        <f t="shared" si="6"/>
        <v>2.4851488932480004E-2</v>
      </c>
      <c r="J88" s="7">
        <f t="shared" si="7"/>
        <v>2.6069211890171522E-2</v>
      </c>
      <c r="K88" s="7">
        <f t="shared" si="9"/>
        <v>2.8449330935744178E-2</v>
      </c>
      <c r="L88" s="29">
        <f t="shared" si="8"/>
        <v>3.2088000362425859E-2</v>
      </c>
      <c r="M88" s="29">
        <f t="shared" si="14"/>
        <v>0.03</v>
      </c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  <c r="LK88"/>
      <c r="LL88"/>
      <c r="LM88"/>
      <c r="LN88"/>
      <c r="LO88"/>
      <c r="LP88"/>
      <c r="LQ88"/>
      <c r="LR88"/>
      <c r="LS88"/>
      <c r="LT88"/>
      <c r="LU88"/>
      <c r="LV88"/>
      <c r="LW88"/>
      <c r="LX88"/>
      <c r="LY88"/>
      <c r="LZ88"/>
      <c r="MA88"/>
      <c r="MB88"/>
      <c r="MC88"/>
      <c r="MD88"/>
      <c r="ME88"/>
      <c r="MF88"/>
      <c r="MG88"/>
      <c r="MH88"/>
      <c r="MI88"/>
      <c r="MJ88"/>
      <c r="MK88"/>
      <c r="ML88"/>
      <c r="MM88"/>
      <c r="MN88"/>
      <c r="MO88"/>
      <c r="MP88"/>
      <c r="MQ88"/>
      <c r="MR88"/>
      <c r="MS88"/>
      <c r="MT88"/>
      <c r="MU88"/>
      <c r="MV88"/>
      <c r="MW88"/>
      <c r="MX88"/>
      <c r="MY88"/>
      <c r="MZ88"/>
      <c r="NA88"/>
      <c r="NB88"/>
      <c r="NC88"/>
      <c r="ND88"/>
      <c r="NE88"/>
      <c r="NF88"/>
      <c r="NG88"/>
      <c r="NH88"/>
      <c r="NI88"/>
      <c r="NJ88"/>
      <c r="NK88"/>
      <c r="NL88"/>
      <c r="NM88"/>
      <c r="NN88"/>
      <c r="NO88"/>
      <c r="NP88"/>
      <c r="NQ88"/>
      <c r="NR88"/>
      <c r="NS88"/>
      <c r="NT88"/>
      <c r="NU88"/>
      <c r="NV88"/>
      <c r="NW88"/>
      <c r="NX88"/>
      <c r="NY88"/>
      <c r="NZ88"/>
      <c r="OA88"/>
      <c r="OB88"/>
      <c r="OC88"/>
      <c r="OD88"/>
      <c r="OE88"/>
      <c r="OF88"/>
      <c r="OG88"/>
      <c r="OH88"/>
      <c r="OI88"/>
      <c r="OJ88"/>
      <c r="OK88"/>
      <c r="OL88"/>
      <c r="OM88"/>
      <c r="ON88"/>
      <c r="OO88"/>
      <c r="OP88"/>
      <c r="OQ88"/>
      <c r="OR88"/>
      <c r="OS88"/>
      <c r="OT88"/>
      <c r="OU88"/>
      <c r="OV88"/>
      <c r="OW88"/>
      <c r="OX88"/>
      <c r="OY88"/>
      <c r="OZ88"/>
      <c r="PA88"/>
      <c r="PB88"/>
      <c r="PC88"/>
      <c r="PD88"/>
      <c r="PE88"/>
      <c r="PF88"/>
      <c r="PG88"/>
      <c r="PH88"/>
      <c r="PI88"/>
      <c r="PJ88"/>
      <c r="PK88"/>
      <c r="PL88"/>
      <c r="PM88"/>
      <c r="PN88"/>
      <c r="PO88"/>
      <c r="PP88"/>
      <c r="PQ88"/>
      <c r="PR88"/>
      <c r="PS88"/>
      <c r="PT88"/>
      <c r="PU88"/>
      <c r="PV88"/>
      <c r="PW88"/>
      <c r="PX88"/>
      <c r="PY88"/>
      <c r="PZ88"/>
      <c r="QA88"/>
      <c r="QB88"/>
      <c r="QC88"/>
      <c r="QD88"/>
      <c r="QE88"/>
      <c r="QF88"/>
      <c r="QG88"/>
      <c r="QH88"/>
      <c r="QI88"/>
      <c r="QJ88"/>
      <c r="QK88"/>
      <c r="QL88"/>
      <c r="QM88"/>
      <c r="QN88"/>
      <c r="QO88"/>
      <c r="QP88"/>
      <c r="QQ88"/>
      <c r="QR88"/>
      <c r="QS88"/>
      <c r="QT88"/>
      <c r="QU88"/>
      <c r="QV88"/>
      <c r="QW88"/>
      <c r="QX88"/>
      <c r="QY88"/>
      <c r="QZ88"/>
      <c r="RA88"/>
      <c r="RB88"/>
      <c r="RC88"/>
      <c r="RD88"/>
      <c r="RE88"/>
      <c r="RF88"/>
      <c r="RG88"/>
      <c r="RH88"/>
      <c r="RI88"/>
      <c r="RJ88"/>
      <c r="RK88"/>
      <c r="RL88"/>
      <c r="RM88"/>
      <c r="RN88"/>
      <c r="RO88"/>
      <c r="RP88"/>
      <c r="RQ88"/>
      <c r="RR88"/>
      <c r="RS88"/>
      <c r="RT88"/>
      <c r="RU88"/>
      <c r="RV88"/>
      <c r="RW88"/>
      <c r="RX88"/>
      <c r="RY88"/>
      <c r="RZ88"/>
      <c r="SA88"/>
      <c r="SB88"/>
      <c r="SC88"/>
      <c r="SD88"/>
      <c r="SE88"/>
      <c r="SF88"/>
      <c r="SG88"/>
      <c r="SH88"/>
      <c r="SI88"/>
      <c r="SJ88"/>
      <c r="SK88"/>
      <c r="SL88"/>
      <c r="SM88"/>
      <c r="SN88"/>
      <c r="SO88"/>
      <c r="SP88"/>
      <c r="SQ88"/>
      <c r="SR88"/>
      <c r="SS88"/>
      <c r="ST88"/>
      <c r="SU88"/>
      <c r="SV88"/>
      <c r="SW88"/>
      <c r="SX88"/>
      <c r="SY88"/>
      <c r="SZ88"/>
      <c r="TA88"/>
      <c r="TB88"/>
      <c r="TC88"/>
      <c r="TD88"/>
      <c r="TE88"/>
      <c r="TF88"/>
      <c r="TG88"/>
      <c r="TH88"/>
      <c r="TI88"/>
      <c r="TJ88"/>
      <c r="TK88"/>
      <c r="TL88"/>
      <c r="TM88"/>
      <c r="TN88"/>
      <c r="TO88"/>
      <c r="TP88"/>
      <c r="TQ88"/>
      <c r="TR88"/>
      <c r="TS88"/>
      <c r="TT88"/>
      <c r="TU88"/>
      <c r="TV88"/>
      <c r="TW88"/>
      <c r="TX88"/>
      <c r="TY88"/>
      <c r="TZ88"/>
      <c r="UA88"/>
      <c r="UB88"/>
      <c r="UC88"/>
      <c r="UD88"/>
      <c r="UE88"/>
      <c r="UF88"/>
      <c r="UG88"/>
      <c r="UH88"/>
      <c r="UI88"/>
      <c r="UJ88"/>
      <c r="UK88"/>
      <c r="UL88"/>
      <c r="UM88"/>
      <c r="UN88"/>
      <c r="UO88"/>
      <c r="UP88"/>
      <c r="UQ88"/>
      <c r="UR88"/>
      <c r="US88"/>
      <c r="UT88"/>
      <c r="UU88"/>
      <c r="UV88"/>
      <c r="UW88"/>
      <c r="UX88"/>
      <c r="UY88"/>
      <c r="UZ88"/>
      <c r="VA88"/>
      <c r="VB88"/>
      <c r="VC88"/>
      <c r="VD88"/>
      <c r="VE88"/>
      <c r="VF88"/>
      <c r="VG88"/>
      <c r="VH88"/>
      <c r="VI88"/>
      <c r="VJ88"/>
      <c r="VK88"/>
      <c r="VL88"/>
      <c r="VM88"/>
      <c r="VN88"/>
      <c r="VO88"/>
      <c r="VP88"/>
      <c r="VQ88"/>
      <c r="VR88"/>
      <c r="VS88"/>
      <c r="VT88"/>
      <c r="VU88"/>
      <c r="VV88"/>
      <c r="VW88"/>
      <c r="VX88"/>
      <c r="VY88"/>
      <c r="VZ88"/>
      <c r="WA88"/>
      <c r="WB88"/>
      <c r="WC88"/>
      <c r="WD88"/>
      <c r="WE88"/>
      <c r="WF88"/>
      <c r="WG88"/>
      <c r="WH88"/>
      <c r="WI88"/>
      <c r="WJ88"/>
      <c r="WK88"/>
      <c r="WL88"/>
      <c r="WM88"/>
      <c r="WN88"/>
      <c r="WO88"/>
      <c r="WP88"/>
      <c r="WQ88"/>
      <c r="WR88"/>
      <c r="WS88"/>
      <c r="WT88"/>
      <c r="WU88"/>
      <c r="WV88"/>
      <c r="WW88"/>
      <c r="WX88"/>
      <c r="WY88"/>
      <c r="WZ88"/>
      <c r="XA88"/>
      <c r="XB88"/>
      <c r="XC88"/>
      <c r="XD88"/>
      <c r="XE88"/>
      <c r="XF88"/>
      <c r="XG88"/>
      <c r="XH88"/>
      <c r="XI88"/>
      <c r="XJ88"/>
      <c r="XK88"/>
      <c r="XL88"/>
      <c r="XM88"/>
      <c r="XN88"/>
      <c r="XO88"/>
      <c r="XP88"/>
      <c r="XQ88"/>
      <c r="XR88"/>
      <c r="XS88"/>
      <c r="XT88"/>
      <c r="XU88"/>
      <c r="XV88"/>
      <c r="XW88"/>
      <c r="XX88"/>
      <c r="XY88"/>
      <c r="XZ88"/>
      <c r="YA88"/>
      <c r="YB88"/>
      <c r="YC88"/>
      <c r="YD88"/>
      <c r="YE88"/>
      <c r="YF88"/>
      <c r="YG88"/>
      <c r="YH88"/>
      <c r="YI88"/>
      <c r="YJ88"/>
      <c r="YK88"/>
      <c r="YL88"/>
      <c r="YM88"/>
      <c r="YN88"/>
      <c r="YO88"/>
      <c r="YP88"/>
      <c r="YQ88"/>
      <c r="YR88"/>
      <c r="YS88"/>
      <c r="YT88"/>
      <c r="YU88"/>
      <c r="YV88"/>
      <c r="YW88"/>
      <c r="YX88"/>
      <c r="YY88"/>
      <c r="YZ88"/>
      <c r="ZA88"/>
      <c r="ZB88"/>
      <c r="ZC88"/>
      <c r="ZD88"/>
      <c r="ZE88"/>
      <c r="ZF88"/>
      <c r="ZG88"/>
      <c r="ZH88"/>
      <c r="ZI88"/>
      <c r="ZJ88"/>
      <c r="ZK88"/>
      <c r="ZL88"/>
      <c r="ZM88"/>
      <c r="ZN88"/>
      <c r="ZO88"/>
      <c r="ZP88"/>
      <c r="ZQ88"/>
      <c r="ZR88"/>
      <c r="ZS88"/>
      <c r="ZT88"/>
      <c r="ZU88"/>
      <c r="ZV88"/>
      <c r="ZW88"/>
      <c r="ZX88"/>
      <c r="ZY88"/>
      <c r="ZZ88"/>
      <c r="AAA88"/>
      <c r="AAB88"/>
      <c r="AAC88"/>
      <c r="AAD88"/>
      <c r="AAE88"/>
      <c r="AAF88"/>
      <c r="AAG88"/>
      <c r="AAH88"/>
      <c r="AAI88"/>
      <c r="AAJ88"/>
      <c r="AAK88"/>
      <c r="AAL88"/>
      <c r="AAM88"/>
      <c r="AAN88"/>
      <c r="AAO88"/>
      <c r="AAP88"/>
      <c r="AAQ88"/>
      <c r="AAR88"/>
      <c r="AAS88"/>
      <c r="AAT88"/>
      <c r="AAU88"/>
      <c r="AAV88"/>
      <c r="AAW88"/>
      <c r="AAX88"/>
      <c r="AAY88"/>
      <c r="AAZ88"/>
      <c r="ABA88"/>
      <c r="ABB88"/>
      <c r="ABC88"/>
      <c r="ABD88"/>
      <c r="ABE88"/>
      <c r="ABF88"/>
      <c r="ABG88"/>
      <c r="ABH88"/>
      <c r="ABI88"/>
      <c r="ABJ88"/>
      <c r="ABK88"/>
      <c r="ABL88"/>
      <c r="ABM88"/>
      <c r="ABN88"/>
      <c r="ABO88"/>
      <c r="ABP88"/>
      <c r="ABQ88"/>
      <c r="ABR88"/>
      <c r="ABS88"/>
      <c r="ABT88"/>
      <c r="ABU88"/>
      <c r="ABV88"/>
      <c r="ABW88"/>
      <c r="ABX88"/>
      <c r="ABY88"/>
      <c r="ABZ88"/>
      <c r="ACA88"/>
      <c r="ACB88"/>
      <c r="ACC88"/>
      <c r="ACD88"/>
      <c r="ACE88"/>
      <c r="ACF88"/>
      <c r="ACG88"/>
      <c r="ACH88"/>
      <c r="ACI88"/>
      <c r="ACJ88"/>
      <c r="ACK88"/>
      <c r="ACL88"/>
      <c r="ACM88"/>
      <c r="ACN88"/>
      <c r="ACO88"/>
      <c r="ACP88"/>
      <c r="ACQ88"/>
      <c r="ACR88"/>
      <c r="ACS88"/>
      <c r="ACT88"/>
      <c r="ACU88"/>
      <c r="ACV88"/>
      <c r="ACW88"/>
      <c r="ACX88"/>
      <c r="ACY88"/>
      <c r="ACZ88"/>
      <c r="ADA88"/>
      <c r="ADB88"/>
      <c r="ADC88"/>
      <c r="ADD88"/>
      <c r="ADE88"/>
      <c r="ADF88"/>
      <c r="ADG88"/>
      <c r="ADH88"/>
      <c r="ADI88"/>
      <c r="ADJ88"/>
      <c r="ADK88"/>
      <c r="ADL88"/>
      <c r="ADM88"/>
      <c r="ADN88"/>
      <c r="ADO88"/>
      <c r="ADP88"/>
      <c r="ADQ88"/>
      <c r="ADR88"/>
      <c r="ADS88"/>
      <c r="ADT88"/>
      <c r="ADU88"/>
      <c r="ADV88"/>
      <c r="ADW88"/>
      <c r="ADX88"/>
      <c r="ADY88"/>
      <c r="ADZ88"/>
      <c r="AEA88"/>
      <c r="AEB88"/>
      <c r="AEC88"/>
      <c r="AED88"/>
      <c r="AEE88"/>
      <c r="AEF88"/>
      <c r="AEG88"/>
      <c r="AEH88"/>
      <c r="AEI88"/>
      <c r="AEJ88"/>
      <c r="AEK88"/>
      <c r="AEL88"/>
      <c r="AEM88"/>
      <c r="AEN88"/>
      <c r="AEO88"/>
      <c r="AEP88"/>
      <c r="AEQ88"/>
      <c r="AER88"/>
      <c r="AES88"/>
      <c r="AET88"/>
      <c r="AEU88"/>
      <c r="AEV88"/>
      <c r="AEW88"/>
      <c r="AEX88"/>
      <c r="AEY88"/>
      <c r="AEZ88"/>
      <c r="AFA88"/>
      <c r="AFB88"/>
      <c r="AFC88"/>
      <c r="AFD88"/>
      <c r="AFE88"/>
      <c r="AFF88"/>
      <c r="AFG88"/>
      <c r="AFH88"/>
      <c r="AFI88"/>
      <c r="AFJ88"/>
      <c r="AFK88"/>
      <c r="AFL88"/>
      <c r="AFM88"/>
      <c r="AFN88"/>
      <c r="AFO88"/>
      <c r="AFP88"/>
      <c r="AFQ88"/>
      <c r="AFR88"/>
      <c r="AFS88"/>
      <c r="AFT88"/>
      <c r="AFU88"/>
      <c r="AFV88"/>
      <c r="AFW88"/>
      <c r="AFX88"/>
      <c r="AFY88"/>
      <c r="AFZ88"/>
      <c r="AGA88"/>
      <c r="AGB88"/>
      <c r="AGC88"/>
      <c r="AGD88"/>
      <c r="AGE88"/>
      <c r="AGF88"/>
      <c r="AGG88"/>
      <c r="AGH88"/>
      <c r="AGI88"/>
      <c r="AGJ88"/>
      <c r="AGK88"/>
      <c r="AGL88"/>
      <c r="AGM88"/>
      <c r="AGN88"/>
      <c r="AGO88"/>
      <c r="AGP88"/>
      <c r="AGQ88"/>
      <c r="AGR88"/>
      <c r="AGS88"/>
      <c r="AGT88"/>
      <c r="AGU88"/>
      <c r="AGV88"/>
      <c r="AGW88"/>
      <c r="AGX88"/>
      <c r="AGY88"/>
      <c r="AGZ88"/>
      <c r="AHA88"/>
      <c r="AHB88"/>
      <c r="AHC88"/>
      <c r="AHD88"/>
      <c r="AHE88"/>
      <c r="AHF88"/>
      <c r="AHG88"/>
      <c r="AHH88"/>
      <c r="AHI88"/>
      <c r="AHJ88"/>
      <c r="AHK88"/>
      <c r="AHL88"/>
      <c r="AHM88"/>
      <c r="AHN88"/>
      <c r="AHO88"/>
      <c r="AHP88"/>
      <c r="AHQ88"/>
      <c r="AHR88"/>
      <c r="AHS88"/>
      <c r="AHT88"/>
      <c r="AHU88"/>
      <c r="AHV88"/>
      <c r="AHW88"/>
      <c r="AHX88"/>
      <c r="AHY88"/>
      <c r="AHZ88"/>
      <c r="AIA88"/>
      <c r="AIB88"/>
      <c r="AIC88"/>
      <c r="AID88"/>
      <c r="AIE88"/>
      <c r="AIF88"/>
      <c r="AIG88"/>
      <c r="AIH88"/>
      <c r="AII88"/>
      <c r="AIJ88"/>
      <c r="AIK88"/>
      <c r="AIL88"/>
      <c r="AIM88"/>
      <c r="AIN88"/>
      <c r="AIO88"/>
      <c r="AIP88"/>
      <c r="AIQ88"/>
      <c r="AIR88"/>
      <c r="AIS88"/>
      <c r="AIT88"/>
      <c r="AIU88"/>
      <c r="AIV88"/>
      <c r="AIW88"/>
      <c r="AIX88"/>
      <c r="AIY88"/>
      <c r="AIZ88"/>
      <c r="AJA88"/>
      <c r="AJB88"/>
      <c r="AJC88"/>
      <c r="AJD88"/>
      <c r="AJE88"/>
      <c r="AJF88"/>
      <c r="AJG88"/>
      <c r="AJH88"/>
      <c r="AJI88"/>
      <c r="AJJ88"/>
      <c r="AJK88"/>
      <c r="AJL88"/>
      <c r="AJM88"/>
      <c r="AJN88"/>
      <c r="AJO88"/>
      <c r="AJP88"/>
      <c r="AJQ88"/>
      <c r="AJR88"/>
      <c r="AJS88"/>
      <c r="AJT88"/>
      <c r="AJU88"/>
      <c r="AJV88"/>
      <c r="AJW88"/>
      <c r="AJX88"/>
      <c r="AJY88"/>
      <c r="AJZ88"/>
      <c r="AKA88"/>
      <c r="AKB88"/>
      <c r="AKC88"/>
      <c r="AKD88"/>
      <c r="AKE88"/>
      <c r="AKF88"/>
      <c r="AKG88"/>
      <c r="AKH88"/>
      <c r="AKI88"/>
      <c r="AKJ88"/>
      <c r="AKK88"/>
      <c r="AKL88"/>
      <c r="AKM88"/>
      <c r="AKN88"/>
      <c r="AKO88"/>
      <c r="AKP88"/>
      <c r="AKQ88"/>
      <c r="AKR88"/>
      <c r="AKS88"/>
      <c r="AKT88"/>
      <c r="AKU88"/>
      <c r="AKV88"/>
      <c r="AKW88"/>
      <c r="AKX88"/>
      <c r="AKY88"/>
      <c r="AKZ88"/>
      <c r="ALA88"/>
      <c r="ALB88"/>
      <c r="ALC88"/>
      <c r="ALD88"/>
      <c r="ALE88"/>
      <c r="ALF88"/>
      <c r="ALG88"/>
      <c r="ALH88"/>
      <c r="ALI88"/>
      <c r="ALJ88"/>
      <c r="ALK88"/>
      <c r="ALL88"/>
      <c r="ALM88"/>
      <c r="ALN88"/>
      <c r="ALO88"/>
      <c r="ALP88"/>
      <c r="ALQ88"/>
      <c r="ALR88"/>
      <c r="ALS88"/>
      <c r="ALT88"/>
      <c r="ALU88"/>
      <c r="ALV88"/>
      <c r="ALW88"/>
      <c r="ALX88"/>
      <c r="ALY88"/>
      <c r="ALZ88"/>
      <c r="AMA88"/>
      <c r="AMB88"/>
      <c r="AMC88"/>
      <c r="AMD88"/>
      <c r="AME88"/>
      <c r="AMF88"/>
      <c r="AMG88"/>
      <c r="AMH88"/>
      <c r="AMI88"/>
      <c r="AMJ88"/>
    </row>
    <row r="89" spans="1:1024">
      <c r="A89" s="15" t="s">
        <v>196</v>
      </c>
      <c r="B89" s="6" t="s">
        <v>197</v>
      </c>
      <c r="C89" s="15" t="s">
        <v>125</v>
      </c>
      <c r="D89" s="7">
        <f t="shared" si="12"/>
        <v>2186.1</v>
      </c>
      <c r="E89" s="18">
        <v>0.02</v>
      </c>
      <c r="F89" s="7">
        <f t="shared" si="13"/>
        <v>2.1299999999999999E-2</v>
      </c>
      <c r="G89" s="7">
        <v>2.2194600000000002E-2</v>
      </c>
      <c r="H89" s="7">
        <f t="shared" si="5"/>
        <v>2.3987923680000002E-2</v>
      </c>
      <c r="I89" s="7">
        <f t="shared" si="6"/>
        <v>2.4851488932480004E-2</v>
      </c>
      <c r="J89" s="7">
        <f t="shared" si="7"/>
        <v>2.6069211890171522E-2</v>
      </c>
      <c r="K89" s="7">
        <f t="shared" si="9"/>
        <v>2.8449330935744178E-2</v>
      </c>
      <c r="L89" s="29">
        <f t="shared" si="8"/>
        <v>3.2088000362425859E-2</v>
      </c>
      <c r="M89" s="29">
        <f t="shared" si="14"/>
        <v>0.03</v>
      </c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  <c r="NE89"/>
      <c r="NF89"/>
      <c r="NG89"/>
      <c r="NH89"/>
      <c r="NI89"/>
      <c r="NJ89"/>
      <c r="NK8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/>
      <c r="OU89"/>
      <c r="OV89"/>
      <c r="OW89"/>
      <c r="OX89"/>
      <c r="OY89"/>
      <c r="OZ89"/>
      <c r="PA89"/>
      <c r="PB89"/>
      <c r="PC89"/>
      <c r="PD89"/>
      <c r="PE89"/>
      <c r="PF89"/>
      <c r="PG89"/>
      <c r="PH89"/>
      <c r="PI89"/>
      <c r="PJ89"/>
      <c r="PK89"/>
      <c r="PL89"/>
      <c r="PM89"/>
      <c r="PN89"/>
      <c r="PO89"/>
      <c r="PP89"/>
      <c r="PQ89"/>
      <c r="PR89"/>
      <c r="PS89"/>
      <c r="PT89"/>
      <c r="PU89"/>
      <c r="PV89"/>
      <c r="PW89"/>
      <c r="PX89"/>
      <c r="PY89"/>
      <c r="PZ89"/>
      <c r="QA89"/>
      <c r="QB89"/>
      <c r="QC89"/>
      <c r="QD89"/>
      <c r="QE89"/>
      <c r="QF89"/>
      <c r="QG89"/>
      <c r="QH89"/>
      <c r="QI89"/>
      <c r="QJ89"/>
      <c r="QK89"/>
      <c r="QL89"/>
      <c r="QM89"/>
      <c r="QN89"/>
      <c r="QO89"/>
      <c r="QP89"/>
      <c r="QQ89"/>
      <c r="QR89"/>
      <c r="QS89"/>
      <c r="QT89"/>
      <c r="QU89"/>
      <c r="QV89"/>
      <c r="QW89"/>
      <c r="QX89"/>
      <c r="QY89"/>
      <c r="QZ89"/>
      <c r="RA89"/>
      <c r="RB89"/>
      <c r="RC89"/>
      <c r="RD89"/>
      <c r="RE89"/>
      <c r="RF89"/>
      <c r="RG89"/>
      <c r="RH89"/>
      <c r="RI89"/>
      <c r="RJ89"/>
      <c r="RK89"/>
      <c r="RL89"/>
      <c r="RM89"/>
      <c r="RN89"/>
      <c r="RO89"/>
      <c r="RP89"/>
      <c r="RQ89"/>
      <c r="RR89"/>
      <c r="RS89"/>
      <c r="RT89"/>
      <c r="RU89"/>
      <c r="RV89"/>
      <c r="RW89"/>
      <c r="RX89"/>
      <c r="RY89"/>
      <c r="RZ89"/>
      <c r="SA89"/>
      <c r="SB89"/>
      <c r="SC89"/>
      <c r="SD89"/>
      <c r="SE89"/>
      <c r="SF89"/>
      <c r="SG89"/>
      <c r="SH89"/>
      <c r="SI89"/>
      <c r="SJ89"/>
      <c r="SK89"/>
      <c r="SL89"/>
      <c r="SM89"/>
      <c r="SN89"/>
      <c r="SO89"/>
      <c r="SP89"/>
      <c r="SQ89"/>
      <c r="SR89"/>
      <c r="SS89"/>
      <c r="ST89"/>
      <c r="SU89"/>
      <c r="SV89"/>
      <c r="SW89"/>
      <c r="SX89"/>
      <c r="SY89"/>
      <c r="SZ89"/>
      <c r="TA89"/>
      <c r="TB89"/>
      <c r="TC89"/>
      <c r="TD89"/>
      <c r="TE89"/>
      <c r="TF89"/>
      <c r="TG89"/>
      <c r="TH89"/>
      <c r="TI89"/>
      <c r="TJ89"/>
      <c r="TK89"/>
      <c r="TL89"/>
      <c r="TM89"/>
      <c r="TN89"/>
      <c r="TO89"/>
      <c r="TP89"/>
      <c r="TQ89"/>
      <c r="TR89"/>
      <c r="TS89"/>
      <c r="TT89"/>
      <c r="TU89"/>
      <c r="TV89"/>
      <c r="TW89"/>
      <c r="TX89"/>
      <c r="TY89"/>
      <c r="TZ89"/>
      <c r="UA89"/>
      <c r="UB89"/>
      <c r="UC89"/>
      <c r="UD89"/>
      <c r="UE89"/>
      <c r="UF89"/>
      <c r="UG89"/>
      <c r="UH89"/>
      <c r="UI89"/>
      <c r="UJ89"/>
      <c r="UK89"/>
      <c r="UL89"/>
      <c r="UM89"/>
      <c r="UN89"/>
      <c r="UO89"/>
      <c r="UP89"/>
      <c r="UQ89"/>
      <c r="UR89"/>
      <c r="US89"/>
      <c r="UT89"/>
      <c r="UU89"/>
      <c r="UV89"/>
      <c r="UW89"/>
      <c r="UX89"/>
      <c r="UY89"/>
      <c r="UZ89"/>
      <c r="VA89"/>
      <c r="VB89"/>
      <c r="VC89"/>
      <c r="VD89"/>
      <c r="VE89"/>
      <c r="VF89"/>
      <c r="VG89"/>
      <c r="VH89"/>
      <c r="VI89"/>
      <c r="VJ89"/>
      <c r="VK89"/>
      <c r="VL89"/>
      <c r="VM89"/>
      <c r="VN89"/>
      <c r="VO89"/>
      <c r="VP89"/>
      <c r="VQ89"/>
      <c r="VR89"/>
      <c r="VS89"/>
      <c r="VT89"/>
      <c r="VU89"/>
      <c r="VV89"/>
      <c r="VW89"/>
      <c r="VX89"/>
      <c r="VY89"/>
      <c r="VZ89"/>
      <c r="WA89"/>
      <c r="WB89"/>
      <c r="WC89"/>
      <c r="WD89"/>
      <c r="WE89"/>
      <c r="WF89"/>
      <c r="WG89"/>
      <c r="WH89"/>
      <c r="WI89"/>
      <c r="WJ89"/>
      <c r="WK89"/>
      <c r="WL89"/>
      <c r="WM89"/>
      <c r="WN89"/>
      <c r="WO89"/>
      <c r="WP89"/>
      <c r="WQ89"/>
      <c r="WR89"/>
      <c r="WS89"/>
      <c r="WT89"/>
      <c r="WU89"/>
      <c r="WV89"/>
      <c r="WW89"/>
      <c r="WX89"/>
      <c r="WY89"/>
      <c r="WZ89"/>
      <c r="XA89"/>
      <c r="XB89"/>
      <c r="XC89"/>
      <c r="XD89"/>
      <c r="XE89"/>
      <c r="XF89"/>
      <c r="XG89"/>
      <c r="XH89"/>
      <c r="XI89"/>
      <c r="XJ89"/>
      <c r="XK89"/>
      <c r="XL89"/>
      <c r="XM89"/>
      <c r="XN89"/>
      <c r="XO89"/>
      <c r="XP89"/>
      <c r="XQ89"/>
      <c r="XR89"/>
      <c r="XS89"/>
      <c r="XT89"/>
      <c r="XU89"/>
      <c r="XV89"/>
      <c r="XW89"/>
      <c r="XX89"/>
      <c r="XY89"/>
      <c r="XZ89"/>
      <c r="YA89"/>
      <c r="YB89"/>
      <c r="YC89"/>
      <c r="YD89"/>
      <c r="YE89"/>
      <c r="YF89"/>
      <c r="YG89"/>
      <c r="YH89"/>
      <c r="YI89"/>
      <c r="YJ89"/>
      <c r="YK89"/>
      <c r="YL89"/>
      <c r="YM89"/>
      <c r="YN89"/>
      <c r="YO89"/>
      <c r="YP89"/>
      <c r="YQ89"/>
      <c r="YR89"/>
      <c r="YS89"/>
      <c r="YT89"/>
      <c r="YU89"/>
      <c r="YV89"/>
      <c r="YW89"/>
      <c r="YX89"/>
      <c r="YY89"/>
      <c r="YZ89"/>
      <c r="ZA89"/>
      <c r="ZB89"/>
      <c r="ZC89"/>
      <c r="ZD89"/>
      <c r="ZE89"/>
      <c r="ZF89"/>
      <c r="ZG89"/>
      <c r="ZH89"/>
      <c r="ZI89"/>
      <c r="ZJ89"/>
      <c r="ZK89"/>
      <c r="ZL89"/>
      <c r="ZM89"/>
      <c r="ZN89"/>
      <c r="ZO89"/>
      <c r="ZP89"/>
      <c r="ZQ89"/>
      <c r="ZR89"/>
      <c r="ZS89"/>
      <c r="ZT89"/>
      <c r="ZU89"/>
      <c r="ZV89"/>
      <c r="ZW89"/>
      <c r="ZX89"/>
      <c r="ZY89"/>
      <c r="ZZ89"/>
      <c r="AAA89"/>
      <c r="AAB89"/>
      <c r="AAC89"/>
      <c r="AAD89"/>
      <c r="AAE89"/>
      <c r="AAF89"/>
      <c r="AAG89"/>
      <c r="AAH89"/>
      <c r="AAI89"/>
      <c r="AAJ89"/>
      <c r="AAK89"/>
      <c r="AAL89"/>
      <c r="AAM89"/>
      <c r="AAN89"/>
      <c r="AAO89"/>
      <c r="AAP89"/>
      <c r="AAQ89"/>
      <c r="AAR89"/>
      <c r="AAS89"/>
      <c r="AAT89"/>
      <c r="AAU89"/>
      <c r="AAV89"/>
      <c r="AAW89"/>
      <c r="AAX89"/>
      <c r="AAY89"/>
      <c r="AAZ89"/>
      <c r="ABA89"/>
      <c r="ABB89"/>
      <c r="ABC89"/>
      <c r="ABD89"/>
      <c r="ABE89"/>
      <c r="ABF89"/>
      <c r="ABG89"/>
      <c r="ABH89"/>
      <c r="ABI89"/>
      <c r="ABJ89"/>
      <c r="ABK89"/>
      <c r="ABL89"/>
      <c r="ABM89"/>
      <c r="ABN89"/>
      <c r="ABO89"/>
      <c r="ABP89"/>
      <c r="ABQ89"/>
      <c r="ABR89"/>
      <c r="ABS89"/>
      <c r="ABT89"/>
      <c r="ABU89"/>
      <c r="ABV89"/>
      <c r="ABW89"/>
      <c r="ABX89"/>
      <c r="ABY89"/>
      <c r="ABZ89"/>
      <c r="ACA89"/>
      <c r="ACB89"/>
      <c r="ACC89"/>
      <c r="ACD89"/>
      <c r="ACE89"/>
      <c r="ACF89"/>
      <c r="ACG89"/>
      <c r="ACH89"/>
      <c r="ACI89"/>
      <c r="ACJ89"/>
      <c r="ACK89"/>
      <c r="ACL89"/>
      <c r="ACM89"/>
      <c r="ACN89"/>
      <c r="ACO89"/>
      <c r="ACP89"/>
      <c r="ACQ89"/>
      <c r="ACR89"/>
      <c r="ACS89"/>
      <c r="ACT89"/>
      <c r="ACU89"/>
      <c r="ACV89"/>
      <c r="ACW89"/>
      <c r="ACX89"/>
      <c r="ACY89"/>
      <c r="ACZ89"/>
      <c r="ADA89"/>
      <c r="ADB89"/>
      <c r="ADC89"/>
      <c r="ADD89"/>
      <c r="ADE89"/>
      <c r="ADF89"/>
      <c r="ADG89"/>
      <c r="ADH89"/>
      <c r="ADI89"/>
      <c r="ADJ89"/>
      <c r="ADK89"/>
      <c r="ADL89"/>
      <c r="ADM89"/>
      <c r="ADN89"/>
      <c r="ADO89"/>
      <c r="ADP89"/>
      <c r="ADQ89"/>
      <c r="ADR89"/>
      <c r="ADS89"/>
      <c r="ADT89"/>
      <c r="ADU89"/>
      <c r="ADV89"/>
      <c r="ADW89"/>
      <c r="ADX89"/>
      <c r="ADY89"/>
      <c r="ADZ89"/>
      <c r="AEA89"/>
      <c r="AEB89"/>
      <c r="AEC89"/>
      <c r="AED89"/>
      <c r="AEE89"/>
      <c r="AEF89"/>
      <c r="AEG89"/>
      <c r="AEH89"/>
      <c r="AEI89"/>
      <c r="AEJ89"/>
      <c r="AEK89"/>
      <c r="AEL89"/>
      <c r="AEM89"/>
      <c r="AEN89"/>
      <c r="AEO89"/>
      <c r="AEP89"/>
      <c r="AEQ89"/>
      <c r="AER89"/>
      <c r="AES89"/>
      <c r="AET89"/>
      <c r="AEU89"/>
      <c r="AEV89"/>
      <c r="AEW89"/>
      <c r="AEX89"/>
      <c r="AEY89"/>
      <c r="AEZ89"/>
      <c r="AFA89"/>
      <c r="AFB89"/>
      <c r="AFC89"/>
      <c r="AFD89"/>
      <c r="AFE89"/>
      <c r="AFF89"/>
      <c r="AFG89"/>
      <c r="AFH89"/>
      <c r="AFI89"/>
      <c r="AFJ89"/>
      <c r="AFK89"/>
      <c r="AFL89"/>
      <c r="AFM89"/>
      <c r="AFN89"/>
      <c r="AFO89"/>
      <c r="AFP89"/>
      <c r="AFQ89"/>
      <c r="AFR89"/>
      <c r="AFS89"/>
      <c r="AFT89"/>
      <c r="AFU89"/>
      <c r="AFV89"/>
      <c r="AFW89"/>
      <c r="AFX89"/>
      <c r="AFY89"/>
      <c r="AFZ89"/>
      <c r="AGA89"/>
      <c r="AGB89"/>
      <c r="AGC89"/>
      <c r="AGD89"/>
      <c r="AGE89"/>
      <c r="AGF89"/>
      <c r="AGG89"/>
      <c r="AGH89"/>
      <c r="AGI89"/>
      <c r="AGJ89"/>
      <c r="AGK89"/>
      <c r="AGL89"/>
      <c r="AGM89"/>
      <c r="AGN89"/>
      <c r="AGO89"/>
      <c r="AGP89"/>
      <c r="AGQ89"/>
      <c r="AGR89"/>
      <c r="AGS89"/>
      <c r="AGT89"/>
      <c r="AGU89"/>
      <c r="AGV89"/>
      <c r="AGW89"/>
      <c r="AGX89"/>
      <c r="AGY89"/>
      <c r="AGZ89"/>
      <c r="AHA89"/>
      <c r="AHB89"/>
      <c r="AHC89"/>
      <c r="AHD89"/>
      <c r="AHE89"/>
      <c r="AHF89"/>
      <c r="AHG89"/>
      <c r="AHH89"/>
      <c r="AHI89"/>
      <c r="AHJ89"/>
      <c r="AHK89"/>
      <c r="AHL89"/>
      <c r="AHM89"/>
      <c r="AHN89"/>
      <c r="AHO89"/>
      <c r="AHP89"/>
      <c r="AHQ89"/>
      <c r="AHR89"/>
      <c r="AHS89"/>
      <c r="AHT89"/>
      <c r="AHU89"/>
      <c r="AHV89"/>
      <c r="AHW89"/>
      <c r="AHX89"/>
      <c r="AHY89"/>
      <c r="AHZ89"/>
      <c r="AIA89"/>
      <c r="AIB89"/>
      <c r="AIC89"/>
      <c r="AID89"/>
      <c r="AIE89"/>
      <c r="AIF89"/>
      <c r="AIG89"/>
      <c r="AIH89"/>
      <c r="AII89"/>
      <c r="AIJ89"/>
      <c r="AIK89"/>
      <c r="AIL89"/>
      <c r="AIM89"/>
      <c r="AIN89"/>
      <c r="AIO89"/>
      <c r="AIP89"/>
      <c r="AIQ89"/>
      <c r="AIR89"/>
      <c r="AIS89"/>
      <c r="AIT89"/>
      <c r="AIU89"/>
      <c r="AIV89"/>
      <c r="AIW89"/>
      <c r="AIX89"/>
      <c r="AIY89"/>
      <c r="AIZ89"/>
      <c r="AJA89"/>
      <c r="AJB89"/>
      <c r="AJC89"/>
      <c r="AJD89"/>
      <c r="AJE89"/>
      <c r="AJF89"/>
      <c r="AJG89"/>
      <c r="AJH89"/>
      <c r="AJI89"/>
      <c r="AJJ89"/>
      <c r="AJK89"/>
      <c r="AJL89"/>
      <c r="AJM89"/>
      <c r="AJN89"/>
      <c r="AJO89"/>
      <c r="AJP89"/>
      <c r="AJQ89"/>
      <c r="AJR89"/>
      <c r="AJS89"/>
      <c r="AJT89"/>
      <c r="AJU89"/>
      <c r="AJV89"/>
      <c r="AJW89"/>
      <c r="AJX89"/>
      <c r="AJY89"/>
      <c r="AJZ89"/>
      <c r="AKA89"/>
      <c r="AKB89"/>
      <c r="AKC89"/>
      <c r="AKD89"/>
      <c r="AKE89"/>
      <c r="AKF89"/>
      <c r="AKG89"/>
      <c r="AKH89"/>
      <c r="AKI89"/>
      <c r="AKJ89"/>
      <c r="AKK89"/>
      <c r="AKL89"/>
      <c r="AKM89"/>
      <c r="AKN89"/>
      <c r="AKO89"/>
      <c r="AKP89"/>
      <c r="AKQ89"/>
      <c r="AKR89"/>
      <c r="AKS89"/>
      <c r="AKT89"/>
      <c r="AKU89"/>
      <c r="AKV89"/>
      <c r="AKW89"/>
      <c r="AKX89"/>
      <c r="AKY89"/>
      <c r="AKZ89"/>
      <c r="ALA89"/>
      <c r="ALB89"/>
      <c r="ALC89"/>
      <c r="ALD89"/>
      <c r="ALE89"/>
      <c r="ALF89"/>
      <c r="ALG89"/>
      <c r="ALH89"/>
      <c r="ALI89"/>
      <c r="ALJ89"/>
      <c r="ALK89"/>
      <c r="ALL89"/>
      <c r="ALM89"/>
      <c r="ALN89"/>
      <c r="ALO89"/>
      <c r="ALP89"/>
      <c r="ALQ89"/>
      <c r="ALR89"/>
      <c r="ALS89"/>
      <c r="ALT89"/>
      <c r="ALU89"/>
      <c r="ALV89"/>
      <c r="ALW89"/>
      <c r="ALX89"/>
      <c r="ALY89"/>
      <c r="ALZ89"/>
      <c r="AMA89"/>
      <c r="AMB89"/>
      <c r="AMC89"/>
      <c r="AMD89"/>
      <c r="AME89"/>
      <c r="AMF89"/>
      <c r="AMG89"/>
      <c r="AMH89"/>
      <c r="AMI89"/>
      <c r="AMJ89"/>
    </row>
    <row r="90" spans="1:1024">
      <c r="A90" s="15" t="s">
        <v>198</v>
      </c>
      <c r="B90" s="6" t="s">
        <v>199</v>
      </c>
      <c r="C90" s="15" t="s">
        <v>96</v>
      </c>
      <c r="D90" s="7">
        <f t="shared" si="12"/>
        <v>36435</v>
      </c>
      <c r="E90" s="18">
        <v>0.28999999999999998</v>
      </c>
      <c r="F90" s="7">
        <f t="shared" si="13"/>
        <v>0.30884999999999996</v>
      </c>
      <c r="G90" s="7">
        <v>0.32182169999999999</v>
      </c>
      <c r="H90" s="7">
        <f t="shared" si="5"/>
        <v>0.34782489336</v>
      </c>
      <c r="I90" s="7">
        <f t="shared" si="6"/>
        <v>0.36034658952095999</v>
      </c>
      <c r="J90" s="7">
        <f t="shared" si="7"/>
        <v>0.378003572407487</v>
      </c>
      <c r="K90" s="7">
        <f t="shared" si="9"/>
        <v>0.41251529856829056</v>
      </c>
      <c r="L90" s="29">
        <f t="shared" si="8"/>
        <v>0.46527600525517487</v>
      </c>
      <c r="M90" s="29">
        <f t="shared" si="14"/>
        <v>0.5</v>
      </c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  <c r="LK90"/>
      <c r="LL90"/>
      <c r="LM90"/>
      <c r="LN90"/>
      <c r="LO90"/>
      <c r="LP90"/>
      <c r="LQ90"/>
      <c r="LR90"/>
      <c r="LS90"/>
      <c r="LT90"/>
      <c r="LU90"/>
      <c r="LV90"/>
      <c r="LW90"/>
      <c r="LX90"/>
      <c r="LY90"/>
      <c r="LZ90"/>
      <c r="MA90"/>
      <c r="MB90"/>
      <c r="MC90"/>
      <c r="MD90"/>
      <c r="ME90"/>
      <c r="MF90"/>
      <c r="MG90"/>
      <c r="MH90"/>
      <c r="MI90"/>
      <c r="MJ90"/>
      <c r="MK90"/>
      <c r="ML90"/>
      <c r="MM90"/>
      <c r="MN90"/>
      <c r="MO90"/>
      <c r="MP90"/>
      <c r="MQ90"/>
      <c r="MR90"/>
      <c r="MS90"/>
      <c r="MT90"/>
      <c r="MU90"/>
      <c r="MV90"/>
      <c r="MW90"/>
      <c r="MX90"/>
      <c r="MY90"/>
      <c r="MZ90"/>
      <c r="NA90"/>
      <c r="NB90"/>
      <c r="NC90"/>
      <c r="ND90"/>
      <c r="NE90"/>
      <c r="NF90"/>
      <c r="NG90"/>
      <c r="NH90"/>
      <c r="NI90"/>
      <c r="NJ90"/>
      <c r="NK90"/>
      <c r="NL90"/>
      <c r="NM90"/>
      <c r="NN90"/>
      <c r="NO90"/>
      <c r="NP90"/>
      <c r="NQ90"/>
      <c r="NR90"/>
      <c r="NS90"/>
      <c r="NT90"/>
      <c r="NU90"/>
      <c r="NV90"/>
      <c r="NW90"/>
      <c r="NX90"/>
      <c r="NY90"/>
      <c r="NZ90"/>
      <c r="OA90"/>
      <c r="OB90"/>
      <c r="OC90"/>
      <c r="OD90"/>
      <c r="OE90"/>
      <c r="OF90"/>
      <c r="OG90"/>
      <c r="OH90"/>
      <c r="OI90"/>
      <c r="OJ90"/>
      <c r="OK90"/>
      <c r="OL90"/>
      <c r="OM90"/>
      <c r="ON90"/>
      <c r="OO90"/>
      <c r="OP90"/>
      <c r="OQ90"/>
      <c r="OR90"/>
      <c r="OS90"/>
      <c r="OT90"/>
      <c r="OU90"/>
      <c r="OV90"/>
      <c r="OW90"/>
      <c r="OX90"/>
      <c r="OY90"/>
      <c r="OZ90"/>
      <c r="PA90"/>
      <c r="PB90"/>
      <c r="PC90"/>
      <c r="PD90"/>
      <c r="PE90"/>
      <c r="PF90"/>
      <c r="PG90"/>
      <c r="PH90"/>
      <c r="PI90"/>
      <c r="PJ90"/>
      <c r="PK90"/>
      <c r="PL90"/>
      <c r="PM90"/>
      <c r="PN90"/>
      <c r="PO90"/>
      <c r="PP90"/>
      <c r="PQ90"/>
      <c r="PR90"/>
      <c r="PS90"/>
      <c r="PT90"/>
      <c r="PU90"/>
      <c r="PV90"/>
      <c r="PW90"/>
      <c r="PX90"/>
      <c r="PY90"/>
      <c r="PZ90"/>
      <c r="QA90"/>
      <c r="QB90"/>
      <c r="QC90"/>
      <c r="QD90"/>
      <c r="QE90"/>
      <c r="QF90"/>
      <c r="QG90"/>
      <c r="QH90"/>
      <c r="QI90"/>
      <c r="QJ90"/>
      <c r="QK90"/>
      <c r="QL90"/>
      <c r="QM90"/>
      <c r="QN90"/>
      <c r="QO90"/>
      <c r="QP90"/>
      <c r="QQ90"/>
      <c r="QR90"/>
      <c r="QS90"/>
      <c r="QT90"/>
      <c r="QU90"/>
      <c r="QV90"/>
      <c r="QW90"/>
      <c r="QX90"/>
      <c r="QY90"/>
      <c r="QZ90"/>
      <c r="RA90"/>
      <c r="RB90"/>
      <c r="RC90"/>
      <c r="RD90"/>
      <c r="RE90"/>
      <c r="RF90"/>
      <c r="RG90"/>
      <c r="RH90"/>
      <c r="RI90"/>
      <c r="RJ90"/>
      <c r="RK90"/>
      <c r="RL90"/>
      <c r="RM90"/>
      <c r="RN90"/>
      <c r="RO90"/>
      <c r="RP90"/>
      <c r="RQ90"/>
      <c r="RR90"/>
      <c r="RS90"/>
      <c r="RT90"/>
      <c r="RU90"/>
      <c r="RV90"/>
      <c r="RW90"/>
      <c r="RX90"/>
      <c r="RY90"/>
      <c r="RZ90"/>
      <c r="SA90"/>
      <c r="SB90"/>
      <c r="SC90"/>
      <c r="SD90"/>
      <c r="SE90"/>
      <c r="SF90"/>
      <c r="SG90"/>
      <c r="SH90"/>
      <c r="SI90"/>
      <c r="SJ90"/>
      <c r="SK90"/>
      <c r="SL90"/>
      <c r="SM90"/>
      <c r="SN90"/>
      <c r="SO90"/>
      <c r="SP90"/>
      <c r="SQ90"/>
      <c r="SR90"/>
      <c r="SS90"/>
      <c r="ST90"/>
      <c r="SU90"/>
      <c r="SV90"/>
      <c r="SW90"/>
      <c r="SX90"/>
      <c r="SY90"/>
      <c r="SZ90"/>
      <c r="TA90"/>
      <c r="TB90"/>
      <c r="TC90"/>
      <c r="TD90"/>
      <c r="TE90"/>
      <c r="TF90"/>
      <c r="TG90"/>
      <c r="TH90"/>
      <c r="TI90"/>
      <c r="TJ90"/>
      <c r="TK90"/>
      <c r="TL90"/>
      <c r="TM90"/>
      <c r="TN90"/>
      <c r="TO90"/>
      <c r="TP90"/>
      <c r="TQ90"/>
      <c r="TR90"/>
      <c r="TS90"/>
      <c r="TT90"/>
      <c r="TU90"/>
      <c r="TV90"/>
      <c r="TW90"/>
      <c r="TX90"/>
      <c r="TY90"/>
      <c r="TZ90"/>
      <c r="UA90"/>
      <c r="UB90"/>
      <c r="UC90"/>
      <c r="UD90"/>
      <c r="UE90"/>
      <c r="UF90"/>
      <c r="UG90"/>
      <c r="UH90"/>
      <c r="UI90"/>
      <c r="UJ90"/>
      <c r="UK90"/>
      <c r="UL90"/>
      <c r="UM90"/>
      <c r="UN90"/>
      <c r="UO90"/>
      <c r="UP90"/>
      <c r="UQ90"/>
      <c r="UR90"/>
      <c r="US90"/>
      <c r="UT90"/>
      <c r="UU90"/>
      <c r="UV90"/>
      <c r="UW90"/>
      <c r="UX90"/>
      <c r="UY90"/>
      <c r="UZ90"/>
      <c r="VA90"/>
      <c r="VB90"/>
      <c r="VC90"/>
      <c r="VD90"/>
      <c r="VE90"/>
      <c r="VF90"/>
      <c r="VG90"/>
      <c r="VH90"/>
      <c r="VI90"/>
      <c r="VJ90"/>
      <c r="VK90"/>
      <c r="VL90"/>
      <c r="VM90"/>
      <c r="VN90"/>
      <c r="VO90"/>
      <c r="VP90"/>
      <c r="VQ90"/>
      <c r="VR90"/>
      <c r="VS90"/>
      <c r="VT90"/>
      <c r="VU90"/>
      <c r="VV90"/>
      <c r="VW90"/>
      <c r="VX90"/>
      <c r="VY90"/>
      <c r="VZ90"/>
      <c r="WA90"/>
      <c r="WB90"/>
      <c r="WC90"/>
      <c r="WD90"/>
      <c r="WE90"/>
      <c r="WF90"/>
      <c r="WG90"/>
      <c r="WH90"/>
      <c r="WI90"/>
      <c r="WJ90"/>
      <c r="WK90"/>
      <c r="WL90"/>
      <c r="WM90"/>
      <c r="WN90"/>
      <c r="WO90"/>
      <c r="WP90"/>
      <c r="WQ90"/>
      <c r="WR90"/>
      <c r="WS90"/>
      <c r="WT90"/>
      <c r="WU90"/>
      <c r="WV90"/>
      <c r="WW90"/>
      <c r="WX90"/>
      <c r="WY90"/>
      <c r="WZ90"/>
      <c r="XA90"/>
      <c r="XB90"/>
      <c r="XC90"/>
      <c r="XD90"/>
      <c r="XE90"/>
      <c r="XF90"/>
      <c r="XG90"/>
      <c r="XH90"/>
      <c r="XI90"/>
      <c r="XJ90"/>
      <c r="XK90"/>
      <c r="XL90"/>
      <c r="XM90"/>
      <c r="XN90"/>
      <c r="XO90"/>
      <c r="XP90"/>
      <c r="XQ90"/>
      <c r="XR90"/>
      <c r="XS90"/>
      <c r="XT90"/>
      <c r="XU90"/>
      <c r="XV90"/>
      <c r="XW90"/>
      <c r="XX90"/>
      <c r="XY90"/>
      <c r="XZ90"/>
      <c r="YA90"/>
      <c r="YB90"/>
      <c r="YC90"/>
      <c r="YD90"/>
      <c r="YE90"/>
      <c r="YF90"/>
      <c r="YG90"/>
      <c r="YH90"/>
      <c r="YI90"/>
      <c r="YJ90"/>
      <c r="YK90"/>
      <c r="YL90"/>
      <c r="YM90"/>
      <c r="YN90"/>
      <c r="YO90"/>
      <c r="YP90"/>
      <c r="YQ90"/>
      <c r="YR90"/>
      <c r="YS90"/>
      <c r="YT90"/>
      <c r="YU90"/>
      <c r="YV90"/>
      <c r="YW90"/>
      <c r="YX90"/>
      <c r="YY90"/>
      <c r="YZ90"/>
      <c r="ZA90"/>
      <c r="ZB90"/>
      <c r="ZC90"/>
      <c r="ZD90"/>
      <c r="ZE90"/>
      <c r="ZF90"/>
      <c r="ZG90"/>
      <c r="ZH90"/>
      <c r="ZI90"/>
      <c r="ZJ90"/>
      <c r="ZK90"/>
      <c r="ZL90"/>
      <c r="ZM90"/>
      <c r="ZN90"/>
      <c r="ZO90"/>
      <c r="ZP90"/>
      <c r="ZQ90"/>
      <c r="ZR90"/>
      <c r="ZS90"/>
      <c r="ZT90"/>
      <c r="ZU90"/>
      <c r="ZV90"/>
      <c r="ZW90"/>
      <c r="ZX90"/>
      <c r="ZY90"/>
      <c r="ZZ90"/>
      <c r="AAA90"/>
      <c r="AAB90"/>
      <c r="AAC90"/>
      <c r="AAD90"/>
      <c r="AAE90"/>
      <c r="AAF90"/>
      <c r="AAG90"/>
      <c r="AAH90"/>
      <c r="AAI90"/>
      <c r="AAJ90"/>
      <c r="AAK90"/>
      <c r="AAL90"/>
      <c r="AAM90"/>
      <c r="AAN90"/>
      <c r="AAO90"/>
      <c r="AAP90"/>
      <c r="AAQ90"/>
      <c r="AAR90"/>
      <c r="AAS90"/>
      <c r="AAT90"/>
      <c r="AAU90"/>
      <c r="AAV90"/>
      <c r="AAW90"/>
      <c r="AAX90"/>
      <c r="AAY90"/>
      <c r="AAZ90"/>
      <c r="ABA90"/>
      <c r="ABB90"/>
      <c r="ABC90"/>
      <c r="ABD90"/>
      <c r="ABE90"/>
      <c r="ABF90"/>
      <c r="ABG90"/>
      <c r="ABH90"/>
      <c r="ABI90"/>
      <c r="ABJ90"/>
      <c r="ABK90"/>
      <c r="ABL90"/>
      <c r="ABM90"/>
      <c r="ABN90"/>
      <c r="ABO90"/>
      <c r="ABP90"/>
      <c r="ABQ90"/>
      <c r="ABR90"/>
      <c r="ABS90"/>
      <c r="ABT90"/>
      <c r="ABU90"/>
      <c r="ABV90"/>
      <c r="ABW90"/>
      <c r="ABX90"/>
      <c r="ABY90"/>
      <c r="ABZ90"/>
      <c r="ACA90"/>
      <c r="ACB90"/>
      <c r="ACC90"/>
      <c r="ACD90"/>
      <c r="ACE90"/>
      <c r="ACF90"/>
      <c r="ACG90"/>
      <c r="ACH90"/>
      <c r="ACI90"/>
      <c r="ACJ90"/>
      <c r="ACK90"/>
      <c r="ACL90"/>
      <c r="ACM90"/>
      <c r="ACN90"/>
      <c r="ACO90"/>
      <c r="ACP90"/>
      <c r="ACQ90"/>
      <c r="ACR90"/>
      <c r="ACS90"/>
      <c r="ACT90"/>
      <c r="ACU90"/>
      <c r="ACV90"/>
      <c r="ACW90"/>
      <c r="ACX90"/>
      <c r="ACY90"/>
      <c r="ACZ90"/>
      <c r="ADA90"/>
      <c r="ADB90"/>
      <c r="ADC90"/>
      <c r="ADD90"/>
      <c r="ADE90"/>
      <c r="ADF90"/>
      <c r="ADG90"/>
      <c r="ADH90"/>
      <c r="ADI90"/>
      <c r="ADJ90"/>
      <c r="ADK90"/>
      <c r="ADL90"/>
      <c r="ADM90"/>
      <c r="ADN90"/>
      <c r="ADO90"/>
      <c r="ADP90"/>
      <c r="ADQ90"/>
      <c r="ADR90"/>
      <c r="ADS90"/>
      <c r="ADT90"/>
      <c r="ADU90"/>
      <c r="ADV90"/>
      <c r="ADW90"/>
      <c r="ADX90"/>
      <c r="ADY90"/>
      <c r="ADZ90"/>
      <c r="AEA90"/>
      <c r="AEB90"/>
      <c r="AEC90"/>
      <c r="AED90"/>
      <c r="AEE90"/>
      <c r="AEF90"/>
      <c r="AEG90"/>
      <c r="AEH90"/>
      <c r="AEI90"/>
      <c r="AEJ90"/>
      <c r="AEK90"/>
      <c r="AEL90"/>
      <c r="AEM90"/>
      <c r="AEN90"/>
      <c r="AEO90"/>
      <c r="AEP90"/>
      <c r="AEQ90"/>
      <c r="AER90"/>
      <c r="AES90"/>
      <c r="AET90"/>
      <c r="AEU90"/>
      <c r="AEV90"/>
      <c r="AEW90"/>
      <c r="AEX90"/>
      <c r="AEY90"/>
      <c r="AEZ90"/>
      <c r="AFA90"/>
      <c r="AFB90"/>
      <c r="AFC90"/>
      <c r="AFD90"/>
      <c r="AFE90"/>
      <c r="AFF90"/>
      <c r="AFG90"/>
      <c r="AFH90"/>
      <c r="AFI90"/>
      <c r="AFJ90"/>
      <c r="AFK90"/>
      <c r="AFL90"/>
      <c r="AFM90"/>
      <c r="AFN90"/>
      <c r="AFO90"/>
      <c r="AFP90"/>
      <c r="AFQ90"/>
      <c r="AFR90"/>
      <c r="AFS90"/>
      <c r="AFT90"/>
      <c r="AFU90"/>
      <c r="AFV90"/>
      <c r="AFW90"/>
      <c r="AFX90"/>
      <c r="AFY90"/>
      <c r="AFZ90"/>
      <c r="AGA90"/>
      <c r="AGB90"/>
      <c r="AGC90"/>
      <c r="AGD90"/>
      <c r="AGE90"/>
      <c r="AGF90"/>
      <c r="AGG90"/>
      <c r="AGH90"/>
      <c r="AGI90"/>
      <c r="AGJ90"/>
      <c r="AGK90"/>
      <c r="AGL90"/>
      <c r="AGM90"/>
      <c r="AGN90"/>
      <c r="AGO90"/>
      <c r="AGP90"/>
      <c r="AGQ90"/>
      <c r="AGR90"/>
      <c r="AGS90"/>
      <c r="AGT90"/>
      <c r="AGU90"/>
      <c r="AGV90"/>
      <c r="AGW90"/>
      <c r="AGX90"/>
      <c r="AGY90"/>
      <c r="AGZ90"/>
      <c r="AHA90"/>
      <c r="AHB90"/>
      <c r="AHC90"/>
      <c r="AHD90"/>
      <c r="AHE90"/>
      <c r="AHF90"/>
      <c r="AHG90"/>
      <c r="AHH90"/>
      <c r="AHI90"/>
      <c r="AHJ90"/>
      <c r="AHK90"/>
      <c r="AHL90"/>
      <c r="AHM90"/>
      <c r="AHN90"/>
      <c r="AHO90"/>
      <c r="AHP90"/>
      <c r="AHQ90"/>
      <c r="AHR90"/>
      <c r="AHS90"/>
      <c r="AHT90"/>
      <c r="AHU90"/>
      <c r="AHV90"/>
      <c r="AHW90"/>
      <c r="AHX90"/>
      <c r="AHY90"/>
      <c r="AHZ90"/>
      <c r="AIA90"/>
      <c r="AIB90"/>
      <c r="AIC90"/>
      <c r="AID90"/>
      <c r="AIE90"/>
      <c r="AIF90"/>
      <c r="AIG90"/>
      <c r="AIH90"/>
      <c r="AII90"/>
      <c r="AIJ90"/>
      <c r="AIK90"/>
      <c r="AIL90"/>
      <c r="AIM90"/>
      <c r="AIN90"/>
      <c r="AIO90"/>
      <c r="AIP90"/>
      <c r="AIQ90"/>
      <c r="AIR90"/>
      <c r="AIS90"/>
      <c r="AIT90"/>
      <c r="AIU90"/>
      <c r="AIV90"/>
      <c r="AIW90"/>
      <c r="AIX90"/>
      <c r="AIY90"/>
      <c r="AIZ90"/>
      <c r="AJA90"/>
      <c r="AJB90"/>
      <c r="AJC90"/>
      <c r="AJD90"/>
      <c r="AJE90"/>
      <c r="AJF90"/>
      <c r="AJG90"/>
      <c r="AJH90"/>
      <c r="AJI90"/>
      <c r="AJJ90"/>
      <c r="AJK90"/>
      <c r="AJL90"/>
      <c r="AJM90"/>
      <c r="AJN90"/>
      <c r="AJO90"/>
      <c r="AJP90"/>
      <c r="AJQ90"/>
      <c r="AJR90"/>
      <c r="AJS90"/>
      <c r="AJT90"/>
      <c r="AJU90"/>
      <c r="AJV90"/>
      <c r="AJW90"/>
      <c r="AJX90"/>
      <c r="AJY90"/>
      <c r="AJZ90"/>
      <c r="AKA90"/>
      <c r="AKB90"/>
      <c r="AKC90"/>
      <c r="AKD90"/>
      <c r="AKE90"/>
      <c r="AKF90"/>
      <c r="AKG90"/>
      <c r="AKH90"/>
      <c r="AKI90"/>
      <c r="AKJ90"/>
      <c r="AKK90"/>
      <c r="AKL90"/>
      <c r="AKM90"/>
      <c r="AKN90"/>
      <c r="AKO90"/>
      <c r="AKP90"/>
      <c r="AKQ90"/>
      <c r="AKR90"/>
      <c r="AKS90"/>
      <c r="AKT90"/>
      <c r="AKU90"/>
      <c r="AKV90"/>
      <c r="AKW90"/>
      <c r="AKX90"/>
      <c r="AKY90"/>
      <c r="AKZ90"/>
      <c r="ALA90"/>
      <c r="ALB90"/>
      <c r="ALC90"/>
      <c r="ALD90"/>
      <c r="ALE90"/>
      <c r="ALF90"/>
      <c r="ALG90"/>
      <c r="ALH90"/>
      <c r="ALI90"/>
      <c r="ALJ90"/>
      <c r="ALK90"/>
      <c r="ALL90"/>
      <c r="ALM90"/>
      <c r="ALN90"/>
      <c r="ALO90"/>
      <c r="ALP90"/>
      <c r="ALQ90"/>
      <c r="ALR90"/>
      <c r="ALS90"/>
      <c r="ALT90"/>
      <c r="ALU90"/>
      <c r="ALV90"/>
      <c r="ALW90"/>
      <c r="ALX90"/>
      <c r="ALY90"/>
      <c r="ALZ90"/>
      <c r="AMA90"/>
      <c r="AMB90"/>
      <c r="AMC90"/>
      <c r="AMD90"/>
      <c r="AME90"/>
      <c r="AMF90"/>
      <c r="AMG90"/>
      <c r="AMH90"/>
      <c r="AMI90"/>
      <c r="AMJ90"/>
    </row>
    <row r="91" spans="1:1024" ht="24">
      <c r="A91" s="15" t="s">
        <v>200</v>
      </c>
      <c r="B91" s="6" t="s">
        <v>201</v>
      </c>
      <c r="C91" s="15" t="s">
        <v>125</v>
      </c>
      <c r="D91" s="7">
        <f t="shared" si="12"/>
        <v>1457.3999999999999</v>
      </c>
      <c r="E91" s="18">
        <v>1.0999999999999999E-2</v>
      </c>
      <c r="F91" s="7">
        <f t="shared" si="13"/>
        <v>1.1714999999999998E-2</v>
      </c>
      <c r="G91" s="7">
        <v>1.2207029999999999E-2</v>
      </c>
      <c r="H91" s="7">
        <f t="shared" si="5"/>
        <v>1.3193358023999999E-2</v>
      </c>
      <c r="I91" s="7">
        <f t="shared" si="6"/>
        <v>1.3668318912863998E-2</v>
      </c>
      <c r="J91" s="7">
        <f t="shared" si="7"/>
        <v>1.4338066539594333E-2</v>
      </c>
      <c r="K91" s="7">
        <f t="shared" si="9"/>
        <v>1.5647132014659296E-2</v>
      </c>
      <c r="L91" s="29">
        <f t="shared" si="8"/>
        <v>1.7648400199334217E-2</v>
      </c>
      <c r="M91" s="29">
        <f t="shared" si="14"/>
        <v>0.02</v>
      </c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  <c r="LS91"/>
      <c r="LT91"/>
      <c r="LU91"/>
      <c r="LV91"/>
      <c r="LW91"/>
      <c r="LX91"/>
      <c r="LY91"/>
      <c r="LZ91"/>
      <c r="MA91"/>
      <c r="MB91"/>
      <c r="MC91"/>
      <c r="MD91"/>
      <c r="ME91"/>
      <c r="MF91"/>
      <c r="MG91"/>
      <c r="MH91"/>
      <c r="MI91"/>
      <c r="MJ91"/>
      <c r="MK91"/>
      <c r="ML91"/>
      <c r="MM91"/>
      <c r="MN91"/>
      <c r="MO91"/>
      <c r="MP91"/>
      <c r="MQ91"/>
      <c r="MR91"/>
      <c r="MS91"/>
      <c r="MT91"/>
      <c r="MU91"/>
      <c r="MV91"/>
      <c r="MW91"/>
      <c r="MX91"/>
      <c r="MY91"/>
      <c r="MZ91"/>
      <c r="NA91"/>
      <c r="NB91"/>
      <c r="NC91"/>
      <c r="ND91"/>
      <c r="NE91"/>
      <c r="NF91"/>
      <c r="NG91"/>
      <c r="NH91"/>
      <c r="NI91"/>
      <c r="NJ91"/>
      <c r="NK91"/>
      <c r="NL91"/>
      <c r="NM91"/>
      <c r="NN91"/>
      <c r="NO91"/>
      <c r="NP91"/>
      <c r="NQ91"/>
      <c r="NR91"/>
      <c r="NS91"/>
      <c r="NT91"/>
      <c r="NU91"/>
      <c r="NV91"/>
      <c r="NW91"/>
      <c r="NX91"/>
      <c r="NY91"/>
      <c r="NZ91"/>
      <c r="OA91"/>
      <c r="OB91"/>
      <c r="OC91"/>
      <c r="OD91"/>
      <c r="OE91"/>
      <c r="OF91"/>
      <c r="OG91"/>
      <c r="OH91"/>
      <c r="OI91"/>
      <c r="OJ91"/>
      <c r="OK91"/>
      <c r="OL91"/>
      <c r="OM91"/>
      <c r="ON91"/>
      <c r="OO91"/>
      <c r="OP91"/>
      <c r="OQ91"/>
      <c r="OR91"/>
      <c r="OS91"/>
      <c r="OT91"/>
      <c r="OU91"/>
      <c r="OV91"/>
      <c r="OW91"/>
      <c r="OX91"/>
      <c r="OY91"/>
      <c r="OZ91"/>
      <c r="PA91"/>
      <c r="PB91"/>
      <c r="PC91"/>
      <c r="PD91"/>
      <c r="PE91"/>
      <c r="PF91"/>
      <c r="PG91"/>
      <c r="PH91"/>
      <c r="PI91"/>
      <c r="PJ91"/>
      <c r="PK91"/>
      <c r="PL91"/>
      <c r="PM91"/>
      <c r="PN91"/>
      <c r="PO91"/>
      <c r="PP91"/>
      <c r="PQ91"/>
      <c r="PR91"/>
      <c r="PS91"/>
      <c r="PT91"/>
      <c r="PU91"/>
      <c r="PV91"/>
      <c r="PW91"/>
      <c r="PX91"/>
      <c r="PY91"/>
      <c r="PZ91"/>
      <c r="QA91"/>
      <c r="QB91"/>
      <c r="QC91"/>
      <c r="QD91"/>
      <c r="QE91"/>
      <c r="QF91"/>
      <c r="QG91"/>
      <c r="QH91"/>
      <c r="QI91"/>
      <c r="QJ91"/>
      <c r="QK91"/>
      <c r="QL91"/>
      <c r="QM91"/>
      <c r="QN91"/>
      <c r="QO91"/>
      <c r="QP91"/>
      <c r="QQ91"/>
      <c r="QR91"/>
      <c r="QS91"/>
      <c r="QT91"/>
      <c r="QU91"/>
      <c r="QV91"/>
      <c r="QW91"/>
      <c r="QX91"/>
      <c r="QY91"/>
      <c r="QZ91"/>
      <c r="RA91"/>
      <c r="RB91"/>
      <c r="RC91"/>
      <c r="RD91"/>
      <c r="RE91"/>
      <c r="RF91"/>
      <c r="RG91"/>
      <c r="RH91"/>
      <c r="RI91"/>
      <c r="RJ91"/>
      <c r="RK91"/>
      <c r="RL91"/>
      <c r="RM91"/>
      <c r="RN91"/>
      <c r="RO91"/>
      <c r="RP91"/>
      <c r="RQ91"/>
      <c r="RR91"/>
      <c r="RS91"/>
      <c r="RT91"/>
      <c r="RU91"/>
      <c r="RV91"/>
      <c r="RW91"/>
      <c r="RX91"/>
      <c r="RY91"/>
      <c r="RZ91"/>
      <c r="SA91"/>
      <c r="SB91"/>
      <c r="SC91"/>
      <c r="SD91"/>
      <c r="SE91"/>
      <c r="SF91"/>
      <c r="SG91"/>
      <c r="SH91"/>
      <c r="SI91"/>
      <c r="SJ91"/>
      <c r="SK91"/>
      <c r="SL91"/>
      <c r="SM91"/>
      <c r="SN91"/>
      <c r="SO91"/>
      <c r="SP91"/>
      <c r="SQ91"/>
      <c r="SR91"/>
      <c r="SS91"/>
      <c r="ST91"/>
      <c r="SU91"/>
      <c r="SV91"/>
      <c r="SW91"/>
      <c r="SX91"/>
      <c r="SY91"/>
      <c r="SZ91"/>
      <c r="TA91"/>
      <c r="TB91"/>
      <c r="TC91"/>
      <c r="TD91"/>
      <c r="TE91"/>
      <c r="TF91"/>
      <c r="TG91"/>
      <c r="TH91"/>
      <c r="TI91"/>
      <c r="TJ91"/>
      <c r="TK91"/>
      <c r="TL91"/>
      <c r="TM91"/>
      <c r="TN91"/>
      <c r="TO91"/>
      <c r="TP91"/>
      <c r="TQ91"/>
      <c r="TR91"/>
      <c r="TS91"/>
      <c r="TT91"/>
      <c r="TU91"/>
      <c r="TV91"/>
      <c r="TW91"/>
      <c r="TX91"/>
      <c r="TY91"/>
      <c r="TZ91"/>
      <c r="UA91"/>
      <c r="UB91"/>
      <c r="UC91"/>
      <c r="UD91"/>
      <c r="UE91"/>
      <c r="UF91"/>
      <c r="UG91"/>
      <c r="UH91"/>
      <c r="UI91"/>
      <c r="UJ91"/>
      <c r="UK91"/>
      <c r="UL91"/>
      <c r="UM91"/>
      <c r="UN91"/>
      <c r="UO91"/>
      <c r="UP91"/>
      <c r="UQ91"/>
      <c r="UR91"/>
      <c r="US91"/>
      <c r="UT91"/>
      <c r="UU91"/>
      <c r="UV91"/>
      <c r="UW91"/>
      <c r="UX91"/>
      <c r="UY91"/>
      <c r="UZ91"/>
      <c r="VA91"/>
      <c r="VB91"/>
      <c r="VC91"/>
      <c r="VD91"/>
      <c r="VE91"/>
      <c r="VF91"/>
      <c r="VG91"/>
      <c r="VH91"/>
      <c r="VI91"/>
      <c r="VJ91"/>
      <c r="VK91"/>
      <c r="VL91"/>
      <c r="VM91"/>
      <c r="VN91"/>
      <c r="VO91"/>
      <c r="VP91"/>
      <c r="VQ91"/>
      <c r="VR91"/>
      <c r="VS91"/>
      <c r="VT91"/>
      <c r="VU91"/>
      <c r="VV91"/>
      <c r="VW91"/>
      <c r="VX91"/>
      <c r="VY91"/>
      <c r="VZ91"/>
      <c r="WA91"/>
      <c r="WB91"/>
      <c r="WC91"/>
      <c r="WD91"/>
      <c r="WE91"/>
      <c r="WF91"/>
      <c r="WG91"/>
      <c r="WH91"/>
      <c r="WI91"/>
      <c r="WJ91"/>
      <c r="WK91"/>
      <c r="WL91"/>
      <c r="WM91"/>
      <c r="WN91"/>
      <c r="WO91"/>
      <c r="WP91"/>
      <c r="WQ91"/>
      <c r="WR91"/>
      <c r="WS91"/>
      <c r="WT91"/>
      <c r="WU91"/>
      <c r="WV91"/>
      <c r="WW91"/>
      <c r="WX91"/>
      <c r="WY91"/>
      <c r="WZ91"/>
      <c r="XA91"/>
      <c r="XB91"/>
      <c r="XC91"/>
      <c r="XD91"/>
      <c r="XE91"/>
      <c r="XF91"/>
      <c r="XG91"/>
      <c r="XH91"/>
      <c r="XI91"/>
      <c r="XJ91"/>
      <c r="XK91"/>
      <c r="XL91"/>
      <c r="XM91"/>
      <c r="XN91"/>
      <c r="XO91"/>
      <c r="XP91"/>
      <c r="XQ91"/>
      <c r="XR91"/>
      <c r="XS91"/>
      <c r="XT91"/>
      <c r="XU91"/>
      <c r="XV91"/>
      <c r="XW91"/>
      <c r="XX91"/>
      <c r="XY91"/>
      <c r="XZ91"/>
      <c r="YA91"/>
      <c r="YB91"/>
      <c r="YC91"/>
      <c r="YD91"/>
      <c r="YE91"/>
      <c r="YF91"/>
      <c r="YG91"/>
      <c r="YH91"/>
      <c r="YI91"/>
      <c r="YJ91"/>
      <c r="YK91"/>
      <c r="YL91"/>
      <c r="YM91"/>
      <c r="YN91"/>
      <c r="YO91"/>
      <c r="YP91"/>
      <c r="YQ91"/>
      <c r="YR91"/>
      <c r="YS91"/>
      <c r="YT91"/>
      <c r="YU91"/>
      <c r="YV91"/>
      <c r="YW91"/>
      <c r="YX91"/>
      <c r="YY91"/>
      <c r="YZ91"/>
      <c r="ZA91"/>
      <c r="ZB91"/>
      <c r="ZC91"/>
      <c r="ZD91"/>
      <c r="ZE91"/>
      <c r="ZF91"/>
      <c r="ZG91"/>
      <c r="ZH91"/>
      <c r="ZI91"/>
      <c r="ZJ91"/>
      <c r="ZK91"/>
      <c r="ZL91"/>
      <c r="ZM91"/>
      <c r="ZN91"/>
      <c r="ZO91"/>
      <c r="ZP91"/>
      <c r="ZQ91"/>
      <c r="ZR91"/>
      <c r="ZS91"/>
      <c r="ZT91"/>
      <c r="ZU91"/>
      <c r="ZV91"/>
      <c r="ZW91"/>
      <c r="ZX91"/>
      <c r="ZY91"/>
      <c r="ZZ91"/>
      <c r="AAA91"/>
      <c r="AAB91"/>
      <c r="AAC91"/>
      <c r="AAD91"/>
      <c r="AAE91"/>
      <c r="AAF91"/>
      <c r="AAG91"/>
      <c r="AAH91"/>
      <c r="AAI91"/>
      <c r="AAJ91"/>
      <c r="AAK91"/>
      <c r="AAL91"/>
      <c r="AAM91"/>
      <c r="AAN91"/>
      <c r="AAO91"/>
      <c r="AAP91"/>
      <c r="AAQ91"/>
      <c r="AAR91"/>
      <c r="AAS91"/>
      <c r="AAT91"/>
      <c r="AAU91"/>
      <c r="AAV91"/>
      <c r="AAW91"/>
      <c r="AAX91"/>
      <c r="AAY91"/>
      <c r="AAZ91"/>
      <c r="ABA91"/>
      <c r="ABB91"/>
      <c r="ABC91"/>
      <c r="ABD91"/>
      <c r="ABE91"/>
      <c r="ABF91"/>
      <c r="ABG91"/>
      <c r="ABH91"/>
      <c r="ABI91"/>
      <c r="ABJ91"/>
      <c r="ABK91"/>
      <c r="ABL91"/>
      <c r="ABM91"/>
      <c r="ABN91"/>
      <c r="ABO91"/>
      <c r="ABP91"/>
      <c r="ABQ91"/>
      <c r="ABR91"/>
      <c r="ABS91"/>
      <c r="ABT91"/>
      <c r="ABU91"/>
      <c r="ABV91"/>
      <c r="ABW91"/>
      <c r="ABX91"/>
      <c r="ABY91"/>
      <c r="ABZ91"/>
      <c r="ACA91"/>
      <c r="ACB91"/>
      <c r="ACC91"/>
      <c r="ACD91"/>
      <c r="ACE91"/>
      <c r="ACF91"/>
      <c r="ACG91"/>
      <c r="ACH91"/>
      <c r="ACI91"/>
      <c r="ACJ91"/>
      <c r="ACK91"/>
      <c r="ACL91"/>
      <c r="ACM91"/>
      <c r="ACN91"/>
      <c r="ACO91"/>
      <c r="ACP91"/>
      <c r="ACQ91"/>
      <c r="ACR91"/>
      <c r="ACS91"/>
      <c r="ACT91"/>
      <c r="ACU91"/>
      <c r="ACV91"/>
      <c r="ACW91"/>
      <c r="ACX91"/>
      <c r="ACY91"/>
      <c r="ACZ91"/>
      <c r="ADA91"/>
      <c r="ADB91"/>
      <c r="ADC91"/>
      <c r="ADD91"/>
      <c r="ADE91"/>
      <c r="ADF91"/>
      <c r="ADG91"/>
      <c r="ADH91"/>
      <c r="ADI91"/>
      <c r="ADJ91"/>
      <c r="ADK91"/>
      <c r="ADL91"/>
      <c r="ADM91"/>
      <c r="ADN91"/>
      <c r="ADO91"/>
      <c r="ADP91"/>
      <c r="ADQ91"/>
      <c r="ADR91"/>
      <c r="ADS91"/>
      <c r="ADT91"/>
      <c r="ADU91"/>
      <c r="ADV91"/>
      <c r="ADW91"/>
      <c r="ADX91"/>
      <c r="ADY91"/>
      <c r="ADZ91"/>
      <c r="AEA91"/>
      <c r="AEB91"/>
      <c r="AEC91"/>
      <c r="AED91"/>
      <c r="AEE91"/>
      <c r="AEF91"/>
      <c r="AEG91"/>
      <c r="AEH91"/>
      <c r="AEI91"/>
      <c r="AEJ91"/>
      <c r="AEK91"/>
      <c r="AEL91"/>
      <c r="AEM91"/>
      <c r="AEN91"/>
      <c r="AEO91"/>
      <c r="AEP91"/>
      <c r="AEQ91"/>
      <c r="AER91"/>
      <c r="AES91"/>
      <c r="AET91"/>
      <c r="AEU91"/>
      <c r="AEV91"/>
      <c r="AEW91"/>
      <c r="AEX91"/>
      <c r="AEY91"/>
      <c r="AEZ91"/>
      <c r="AFA91"/>
      <c r="AFB91"/>
      <c r="AFC91"/>
      <c r="AFD91"/>
      <c r="AFE91"/>
      <c r="AFF91"/>
      <c r="AFG91"/>
      <c r="AFH91"/>
      <c r="AFI91"/>
      <c r="AFJ91"/>
      <c r="AFK91"/>
      <c r="AFL91"/>
      <c r="AFM91"/>
      <c r="AFN91"/>
      <c r="AFO91"/>
      <c r="AFP91"/>
      <c r="AFQ91"/>
      <c r="AFR91"/>
      <c r="AFS91"/>
      <c r="AFT91"/>
      <c r="AFU91"/>
      <c r="AFV91"/>
      <c r="AFW91"/>
      <c r="AFX91"/>
      <c r="AFY91"/>
      <c r="AFZ91"/>
      <c r="AGA91"/>
      <c r="AGB91"/>
      <c r="AGC91"/>
      <c r="AGD91"/>
      <c r="AGE91"/>
      <c r="AGF91"/>
      <c r="AGG91"/>
      <c r="AGH91"/>
      <c r="AGI91"/>
      <c r="AGJ91"/>
      <c r="AGK91"/>
      <c r="AGL91"/>
      <c r="AGM91"/>
      <c r="AGN91"/>
      <c r="AGO91"/>
      <c r="AGP91"/>
      <c r="AGQ91"/>
      <c r="AGR91"/>
      <c r="AGS91"/>
      <c r="AGT91"/>
      <c r="AGU91"/>
      <c r="AGV91"/>
      <c r="AGW91"/>
      <c r="AGX91"/>
      <c r="AGY91"/>
      <c r="AGZ91"/>
      <c r="AHA91"/>
      <c r="AHB91"/>
      <c r="AHC91"/>
      <c r="AHD91"/>
      <c r="AHE91"/>
      <c r="AHF91"/>
      <c r="AHG91"/>
      <c r="AHH91"/>
      <c r="AHI91"/>
      <c r="AHJ91"/>
      <c r="AHK91"/>
      <c r="AHL91"/>
      <c r="AHM91"/>
      <c r="AHN91"/>
      <c r="AHO91"/>
      <c r="AHP91"/>
      <c r="AHQ91"/>
      <c r="AHR91"/>
      <c r="AHS91"/>
      <c r="AHT91"/>
      <c r="AHU91"/>
      <c r="AHV91"/>
      <c r="AHW91"/>
      <c r="AHX91"/>
      <c r="AHY91"/>
      <c r="AHZ91"/>
      <c r="AIA91"/>
      <c r="AIB91"/>
      <c r="AIC91"/>
      <c r="AID91"/>
      <c r="AIE91"/>
      <c r="AIF91"/>
      <c r="AIG91"/>
      <c r="AIH91"/>
      <c r="AII91"/>
      <c r="AIJ91"/>
      <c r="AIK91"/>
      <c r="AIL91"/>
      <c r="AIM91"/>
      <c r="AIN91"/>
      <c r="AIO91"/>
      <c r="AIP91"/>
      <c r="AIQ91"/>
      <c r="AIR91"/>
      <c r="AIS91"/>
      <c r="AIT91"/>
      <c r="AIU91"/>
      <c r="AIV91"/>
      <c r="AIW91"/>
      <c r="AIX91"/>
      <c r="AIY91"/>
      <c r="AIZ91"/>
      <c r="AJA91"/>
      <c r="AJB91"/>
      <c r="AJC91"/>
      <c r="AJD91"/>
      <c r="AJE91"/>
      <c r="AJF91"/>
      <c r="AJG91"/>
      <c r="AJH91"/>
      <c r="AJI91"/>
      <c r="AJJ91"/>
      <c r="AJK91"/>
      <c r="AJL91"/>
      <c r="AJM91"/>
      <c r="AJN91"/>
      <c r="AJO91"/>
      <c r="AJP91"/>
      <c r="AJQ91"/>
      <c r="AJR91"/>
      <c r="AJS91"/>
      <c r="AJT91"/>
      <c r="AJU91"/>
      <c r="AJV91"/>
      <c r="AJW91"/>
      <c r="AJX91"/>
      <c r="AJY91"/>
      <c r="AJZ91"/>
      <c r="AKA91"/>
      <c r="AKB91"/>
      <c r="AKC91"/>
      <c r="AKD91"/>
      <c r="AKE91"/>
      <c r="AKF91"/>
      <c r="AKG91"/>
      <c r="AKH91"/>
      <c r="AKI91"/>
      <c r="AKJ91"/>
      <c r="AKK91"/>
      <c r="AKL91"/>
      <c r="AKM91"/>
      <c r="AKN91"/>
      <c r="AKO91"/>
      <c r="AKP91"/>
      <c r="AKQ91"/>
      <c r="AKR91"/>
      <c r="AKS91"/>
      <c r="AKT91"/>
      <c r="AKU91"/>
      <c r="AKV91"/>
      <c r="AKW91"/>
      <c r="AKX91"/>
      <c r="AKY91"/>
      <c r="AKZ91"/>
      <c r="ALA91"/>
      <c r="ALB91"/>
      <c r="ALC91"/>
      <c r="ALD91"/>
      <c r="ALE91"/>
      <c r="ALF91"/>
      <c r="ALG91"/>
      <c r="ALH91"/>
      <c r="ALI91"/>
      <c r="ALJ91"/>
      <c r="ALK91"/>
      <c r="ALL91"/>
      <c r="ALM91"/>
      <c r="ALN91"/>
      <c r="ALO91"/>
      <c r="ALP91"/>
      <c r="ALQ91"/>
      <c r="ALR91"/>
      <c r="ALS91"/>
      <c r="ALT91"/>
      <c r="ALU91"/>
      <c r="ALV91"/>
      <c r="ALW91"/>
      <c r="ALX91"/>
      <c r="ALY91"/>
      <c r="ALZ91"/>
      <c r="AMA91"/>
      <c r="AMB91"/>
      <c r="AMC91"/>
      <c r="AMD91"/>
      <c r="AME91"/>
      <c r="AMF91"/>
      <c r="AMG91"/>
      <c r="AMH91"/>
      <c r="AMI91"/>
      <c r="AMJ91"/>
    </row>
    <row r="92" spans="1:1024">
      <c r="A92" s="15" t="s">
        <v>202</v>
      </c>
      <c r="B92" s="6" t="s">
        <v>203</v>
      </c>
      <c r="C92" s="15" t="s">
        <v>125</v>
      </c>
      <c r="D92" s="7">
        <f t="shared" si="12"/>
        <v>9473.1</v>
      </c>
      <c r="E92" s="18">
        <v>7.5999999999999998E-2</v>
      </c>
      <c r="F92" s="7">
        <f t="shared" si="13"/>
        <v>8.0939999999999998E-2</v>
      </c>
      <c r="G92" s="7">
        <v>8.4339479999999994E-2</v>
      </c>
      <c r="H92" s="7">
        <f t="shared" si="5"/>
        <v>9.115410998399999E-2</v>
      </c>
      <c r="I92" s="7">
        <f t="shared" si="6"/>
        <v>9.4435657943423998E-2</v>
      </c>
      <c r="J92" s="7">
        <f t="shared" si="7"/>
        <v>9.9063005182651764E-2</v>
      </c>
      <c r="K92" s="7">
        <f t="shared" si="9"/>
        <v>0.10810745755582786</v>
      </c>
      <c r="L92" s="29">
        <f t="shared" si="8"/>
        <v>0.12193440137721823</v>
      </c>
      <c r="M92" s="29">
        <f t="shared" si="14"/>
        <v>0.13</v>
      </c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  <c r="QZ92"/>
      <c r="RA92"/>
      <c r="RB92"/>
      <c r="RC92"/>
      <c r="RD92"/>
      <c r="RE92"/>
      <c r="RF92"/>
      <c r="RG92"/>
      <c r="RH92"/>
      <c r="RI92"/>
      <c r="RJ92"/>
      <c r="RK92"/>
      <c r="RL92"/>
      <c r="RM92"/>
      <c r="RN92"/>
      <c r="RO92"/>
      <c r="RP92"/>
      <c r="RQ92"/>
      <c r="RR92"/>
      <c r="RS92"/>
      <c r="RT92"/>
      <c r="RU92"/>
      <c r="RV92"/>
      <c r="RW92"/>
      <c r="RX92"/>
      <c r="RY92"/>
      <c r="RZ92"/>
      <c r="SA92"/>
      <c r="SB92"/>
      <c r="SC92"/>
      <c r="SD92"/>
      <c r="SE92"/>
      <c r="SF92"/>
      <c r="SG92"/>
      <c r="SH92"/>
      <c r="SI92"/>
      <c r="SJ92"/>
      <c r="SK92"/>
      <c r="SL92"/>
      <c r="SM92"/>
      <c r="SN92"/>
      <c r="SO92"/>
      <c r="SP92"/>
      <c r="SQ92"/>
      <c r="SR92"/>
      <c r="SS92"/>
      <c r="ST92"/>
      <c r="SU92"/>
      <c r="SV92"/>
      <c r="SW92"/>
      <c r="SX92"/>
      <c r="SY92"/>
      <c r="SZ92"/>
      <c r="TA92"/>
      <c r="TB92"/>
      <c r="TC92"/>
      <c r="TD92"/>
      <c r="TE92"/>
      <c r="TF92"/>
      <c r="TG92"/>
      <c r="TH92"/>
      <c r="TI92"/>
      <c r="TJ92"/>
      <c r="TK92"/>
      <c r="TL92"/>
      <c r="TM92"/>
      <c r="TN92"/>
      <c r="TO92"/>
      <c r="TP92"/>
      <c r="TQ92"/>
      <c r="TR92"/>
      <c r="TS92"/>
      <c r="TT92"/>
      <c r="TU92"/>
      <c r="TV92"/>
      <c r="TW92"/>
      <c r="TX92"/>
      <c r="TY92"/>
      <c r="TZ92"/>
      <c r="UA92"/>
      <c r="UB92"/>
      <c r="UC92"/>
      <c r="UD92"/>
      <c r="UE92"/>
      <c r="UF92"/>
      <c r="UG92"/>
      <c r="UH92"/>
      <c r="UI92"/>
      <c r="UJ92"/>
      <c r="UK92"/>
      <c r="UL92"/>
      <c r="UM92"/>
      <c r="UN92"/>
      <c r="UO92"/>
      <c r="UP92"/>
      <c r="UQ92"/>
      <c r="UR92"/>
      <c r="US92"/>
      <c r="UT92"/>
      <c r="UU92"/>
      <c r="UV92"/>
      <c r="UW92"/>
      <c r="UX92"/>
      <c r="UY92"/>
      <c r="UZ92"/>
      <c r="VA92"/>
      <c r="VB92"/>
      <c r="VC92"/>
      <c r="VD92"/>
      <c r="VE92"/>
      <c r="VF92"/>
      <c r="VG92"/>
      <c r="VH92"/>
      <c r="VI92"/>
      <c r="VJ92"/>
      <c r="VK92"/>
      <c r="VL92"/>
      <c r="VM92"/>
      <c r="VN92"/>
      <c r="VO92"/>
      <c r="VP92"/>
      <c r="VQ92"/>
      <c r="VR92"/>
      <c r="VS92"/>
      <c r="VT92"/>
      <c r="VU92"/>
      <c r="VV92"/>
      <c r="VW92"/>
      <c r="VX92"/>
      <c r="VY92"/>
      <c r="VZ92"/>
      <c r="WA92"/>
      <c r="WB92"/>
      <c r="WC92"/>
      <c r="WD92"/>
      <c r="WE92"/>
      <c r="WF92"/>
      <c r="WG92"/>
      <c r="WH92"/>
      <c r="WI92"/>
      <c r="WJ92"/>
      <c r="WK92"/>
      <c r="WL92"/>
      <c r="WM92"/>
      <c r="WN92"/>
      <c r="WO92"/>
      <c r="WP92"/>
      <c r="WQ92"/>
      <c r="WR92"/>
      <c r="WS92"/>
      <c r="WT92"/>
      <c r="WU92"/>
      <c r="WV92"/>
      <c r="WW92"/>
      <c r="WX92"/>
      <c r="WY92"/>
      <c r="WZ92"/>
      <c r="XA92"/>
      <c r="XB92"/>
      <c r="XC92"/>
      <c r="XD92"/>
      <c r="XE92"/>
      <c r="XF92"/>
      <c r="XG92"/>
      <c r="XH92"/>
      <c r="XI92"/>
      <c r="XJ92"/>
      <c r="XK92"/>
      <c r="XL92"/>
      <c r="XM92"/>
      <c r="XN92"/>
      <c r="XO92"/>
      <c r="XP92"/>
      <c r="XQ92"/>
      <c r="XR92"/>
      <c r="XS92"/>
      <c r="XT92"/>
      <c r="XU92"/>
      <c r="XV92"/>
      <c r="XW92"/>
      <c r="XX92"/>
      <c r="XY92"/>
      <c r="XZ92"/>
      <c r="YA92"/>
      <c r="YB92"/>
      <c r="YC92"/>
      <c r="YD92"/>
      <c r="YE92"/>
      <c r="YF92"/>
      <c r="YG92"/>
      <c r="YH92"/>
      <c r="YI92"/>
      <c r="YJ92"/>
      <c r="YK92"/>
      <c r="YL92"/>
      <c r="YM92"/>
      <c r="YN92"/>
      <c r="YO92"/>
      <c r="YP92"/>
      <c r="YQ92"/>
      <c r="YR92"/>
      <c r="YS92"/>
      <c r="YT92"/>
      <c r="YU92"/>
      <c r="YV92"/>
      <c r="YW92"/>
      <c r="YX92"/>
      <c r="YY92"/>
      <c r="YZ92"/>
      <c r="ZA92"/>
      <c r="ZB92"/>
      <c r="ZC92"/>
      <c r="ZD92"/>
      <c r="ZE92"/>
      <c r="ZF92"/>
      <c r="ZG92"/>
      <c r="ZH92"/>
      <c r="ZI92"/>
      <c r="ZJ92"/>
      <c r="ZK92"/>
      <c r="ZL92"/>
      <c r="ZM92"/>
      <c r="ZN92"/>
      <c r="ZO92"/>
      <c r="ZP92"/>
      <c r="ZQ92"/>
      <c r="ZR92"/>
      <c r="ZS92"/>
      <c r="ZT92"/>
      <c r="ZU92"/>
      <c r="ZV92"/>
      <c r="ZW92"/>
      <c r="ZX92"/>
      <c r="ZY92"/>
      <c r="ZZ92"/>
      <c r="AAA92"/>
      <c r="AAB92"/>
      <c r="AAC92"/>
      <c r="AAD92"/>
      <c r="AAE92"/>
      <c r="AAF92"/>
      <c r="AAG92"/>
      <c r="AAH92"/>
      <c r="AAI92"/>
      <c r="AAJ92"/>
      <c r="AAK92"/>
      <c r="AAL92"/>
      <c r="AAM92"/>
      <c r="AAN92"/>
      <c r="AAO92"/>
      <c r="AAP92"/>
      <c r="AAQ92"/>
      <c r="AAR92"/>
      <c r="AAS92"/>
      <c r="AAT92"/>
      <c r="AAU92"/>
      <c r="AAV92"/>
      <c r="AAW92"/>
      <c r="AAX92"/>
      <c r="AAY92"/>
      <c r="AAZ92"/>
      <c r="ABA92"/>
      <c r="ABB92"/>
      <c r="ABC92"/>
      <c r="ABD92"/>
      <c r="ABE92"/>
      <c r="ABF92"/>
      <c r="ABG92"/>
      <c r="ABH92"/>
      <c r="ABI92"/>
      <c r="ABJ92"/>
      <c r="ABK92"/>
      <c r="ABL92"/>
      <c r="ABM92"/>
      <c r="ABN92"/>
      <c r="ABO92"/>
      <c r="ABP92"/>
      <c r="ABQ92"/>
      <c r="ABR92"/>
      <c r="ABS92"/>
      <c r="ABT92"/>
      <c r="ABU92"/>
      <c r="ABV92"/>
      <c r="ABW92"/>
      <c r="ABX92"/>
      <c r="ABY92"/>
      <c r="ABZ92"/>
      <c r="ACA92"/>
      <c r="ACB92"/>
      <c r="ACC92"/>
      <c r="ACD92"/>
      <c r="ACE92"/>
      <c r="ACF92"/>
      <c r="ACG92"/>
      <c r="ACH92"/>
      <c r="ACI92"/>
      <c r="ACJ92"/>
      <c r="ACK92"/>
      <c r="ACL92"/>
      <c r="ACM92"/>
      <c r="ACN92"/>
      <c r="ACO92"/>
      <c r="ACP92"/>
      <c r="ACQ92"/>
      <c r="ACR92"/>
      <c r="ACS92"/>
      <c r="ACT92"/>
      <c r="ACU92"/>
      <c r="ACV92"/>
      <c r="ACW92"/>
      <c r="ACX92"/>
      <c r="ACY92"/>
      <c r="ACZ92"/>
      <c r="ADA92"/>
      <c r="ADB92"/>
      <c r="ADC92"/>
      <c r="ADD92"/>
      <c r="ADE92"/>
      <c r="ADF92"/>
      <c r="ADG92"/>
      <c r="ADH92"/>
      <c r="ADI92"/>
      <c r="ADJ92"/>
      <c r="ADK92"/>
      <c r="ADL92"/>
      <c r="ADM92"/>
      <c r="ADN92"/>
      <c r="ADO92"/>
      <c r="ADP92"/>
      <c r="ADQ92"/>
      <c r="ADR92"/>
      <c r="ADS92"/>
      <c r="ADT92"/>
      <c r="ADU92"/>
      <c r="ADV92"/>
      <c r="ADW92"/>
      <c r="ADX92"/>
      <c r="ADY92"/>
      <c r="ADZ92"/>
      <c r="AEA92"/>
      <c r="AEB92"/>
      <c r="AEC92"/>
      <c r="AED92"/>
      <c r="AEE92"/>
      <c r="AEF92"/>
      <c r="AEG92"/>
      <c r="AEH92"/>
      <c r="AEI92"/>
      <c r="AEJ92"/>
      <c r="AEK92"/>
      <c r="AEL92"/>
      <c r="AEM92"/>
      <c r="AEN92"/>
      <c r="AEO92"/>
      <c r="AEP92"/>
      <c r="AEQ92"/>
      <c r="AER92"/>
      <c r="AES92"/>
      <c r="AET92"/>
      <c r="AEU92"/>
      <c r="AEV92"/>
      <c r="AEW92"/>
      <c r="AEX92"/>
      <c r="AEY92"/>
      <c r="AEZ92"/>
      <c r="AFA92"/>
      <c r="AFB92"/>
      <c r="AFC92"/>
      <c r="AFD92"/>
      <c r="AFE92"/>
      <c r="AFF92"/>
      <c r="AFG92"/>
      <c r="AFH92"/>
      <c r="AFI92"/>
      <c r="AFJ92"/>
      <c r="AFK92"/>
      <c r="AFL92"/>
      <c r="AFM92"/>
      <c r="AFN92"/>
      <c r="AFO92"/>
      <c r="AFP92"/>
      <c r="AFQ92"/>
      <c r="AFR92"/>
      <c r="AFS92"/>
      <c r="AFT92"/>
      <c r="AFU92"/>
      <c r="AFV92"/>
      <c r="AFW92"/>
      <c r="AFX92"/>
      <c r="AFY92"/>
      <c r="AFZ92"/>
      <c r="AGA92"/>
      <c r="AGB92"/>
      <c r="AGC92"/>
      <c r="AGD92"/>
      <c r="AGE92"/>
      <c r="AGF92"/>
      <c r="AGG92"/>
      <c r="AGH92"/>
      <c r="AGI92"/>
      <c r="AGJ92"/>
      <c r="AGK92"/>
      <c r="AGL92"/>
      <c r="AGM92"/>
      <c r="AGN92"/>
      <c r="AGO92"/>
      <c r="AGP92"/>
      <c r="AGQ92"/>
      <c r="AGR92"/>
      <c r="AGS92"/>
      <c r="AGT92"/>
      <c r="AGU92"/>
      <c r="AGV92"/>
      <c r="AGW92"/>
      <c r="AGX92"/>
      <c r="AGY92"/>
      <c r="AGZ92"/>
      <c r="AHA92"/>
      <c r="AHB92"/>
      <c r="AHC92"/>
      <c r="AHD92"/>
      <c r="AHE92"/>
      <c r="AHF92"/>
      <c r="AHG92"/>
      <c r="AHH92"/>
      <c r="AHI92"/>
      <c r="AHJ92"/>
      <c r="AHK92"/>
      <c r="AHL92"/>
      <c r="AHM92"/>
      <c r="AHN92"/>
      <c r="AHO92"/>
      <c r="AHP92"/>
      <c r="AHQ92"/>
      <c r="AHR92"/>
      <c r="AHS92"/>
      <c r="AHT92"/>
      <c r="AHU92"/>
      <c r="AHV92"/>
      <c r="AHW92"/>
      <c r="AHX92"/>
      <c r="AHY92"/>
      <c r="AHZ92"/>
      <c r="AIA92"/>
      <c r="AIB92"/>
      <c r="AIC92"/>
      <c r="AID92"/>
      <c r="AIE92"/>
      <c r="AIF92"/>
      <c r="AIG92"/>
      <c r="AIH92"/>
      <c r="AII92"/>
      <c r="AIJ92"/>
      <c r="AIK92"/>
      <c r="AIL92"/>
      <c r="AIM92"/>
      <c r="AIN92"/>
      <c r="AIO92"/>
      <c r="AIP92"/>
      <c r="AIQ92"/>
      <c r="AIR92"/>
      <c r="AIS92"/>
      <c r="AIT92"/>
      <c r="AIU92"/>
      <c r="AIV92"/>
      <c r="AIW92"/>
      <c r="AIX92"/>
      <c r="AIY92"/>
      <c r="AIZ92"/>
      <c r="AJA92"/>
      <c r="AJB92"/>
      <c r="AJC92"/>
      <c r="AJD92"/>
      <c r="AJE92"/>
      <c r="AJF92"/>
      <c r="AJG92"/>
      <c r="AJH92"/>
      <c r="AJI92"/>
      <c r="AJJ92"/>
      <c r="AJK92"/>
      <c r="AJL92"/>
      <c r="AJM92"/>
      <c r="AJN92"/>
      <c r="AJO92"/>
      <c r="AJP92"/>
      <c r="AJQ92"/>
      <c r="AJR92"/>
      <c r="AJS92"/>
      <c r="AJT92"/>
      <c r="AJU92"/>
      <c r="AJV92"/>
      <c r="AJW92"/>
      <c r="AJX92"/>
      <c r="AJY92"/>
      <c r="AJZ92"/>
      <c r="AKA92"/>
      <c r="AKB92"/>
      <c r="AKC92"/>
      <c r="AKD92"/>
      <c r="AKE92"/>
      <c r="AKF92"/>
      <c r="AKG92"/>
      <c r="AKH92"/>
      <c r="AKI92"/>
      <c r="AKJ92"/>
      <c r="AKK92"/>
      <c r="AKL92"/>
      <c r="AKM92"/>
      <c r="AKN92"/>
      <c r="AKO92"/>
      <c r="AKP92"/>
      <c r="AKQ92"/>
      <c r="AKR92"/>
      <c r="AKS92"/>
      <c r="AKT92"/>
      <c r="AKU92"/>
      <c r="AKV92"/>
      <c r="AKW92"/>
      <c r="AKX92"/>
      <c r="AKY92"/>
      <c r="AKZ92"/>
      <c r="ALA92"/>
      <c r="ALB92"/>
      <c r="ALC92"/>
      <c r="ALD92"/>
      <c r="ALE92"/>
      <c r="ALF92"/>
      <c r="ALG92"/>
      <c r="ALH92"/>
      <c r="ALI92"/>
      <c r="ALJ92"/>
      <c r="ALK92"/>
      <c r="ALL92"/>
      <c r="ALM92"/>
      <c r="ALN92"/>
      <c r="ALO92"/>
      <c r="ALP92"/>
      <c r="ALQ92"/>
      <c r="ALR92"/>
      <c r="ALS92"/>
      <c r="ALT92"/>
      <c r="ALU92"/>
      <c r="ALV92"/>
      <c r="ALW92"/>
      <c r="ALX92"/>
      <c r="ALY92"/>
      <c r="ALZ92"/>
      <c r="AMA92"/>
      <c r="AMB92"/>
      <c r="AMC92"/>
      <c r="AMD92"/>
      <c r="AME92"/>
      <c r="AMF92"/>
      <c r="AMG92"/>
      <c r="AMH92"/>
      <c r="AMI92"/>
      <c r="AMJ92"/>
    </row>
    <row r="93" spans="1:1024">
      <c r="A93" s="15" t="s">
        <v>204</v>
      </c>
      <c r="B93" s="6" t="s">
        <v>205</v>
      </c>
      <c r="C93" s="15" t="s">
        <v>125</v>
      </c>
      <c r="D93" s="7">
        <f t="shared" si="12"/>
        <v>1457.3999999999999</v>
      </c>
      <c r="E93" s="18">
        <v>1.0999999999999999E-2</v>
      </c>
      <c r="F93" s="7">
        <f t="shared" si="13"/>
        <v>1.1714999999999998E-2</v>
      </c>
      <c r="G93" s="7">
        <v>1.2207029999999999E-2</v>
      </c>
      <c r="H93" s="7">
        <f t="shared" si="5"/>
        <v>1.3193358023999999E-2</v>
      </c>
      <c r="I93" s="7">
        <f t="shared" si="6"/>
        <v>1.3668318912863998E-2</v>
      </c>
      <c r="J93" s="7">
        <f t="shared" si="7"/>
        <v>1.4338066539594333E-2</v>
      </c>
      <c r="K93" s="7">
        <f t="shared" si="9"/>
        <v>1.5647132014659296E-2</v>
      </c>
      <c r="L93" s="29">
        <f t="shared" si="8"/>
        <v>1.7648400199334217E-2</v>
      </c>
      <c r="M93" s="29">
        <f t="shared" si="14"/>
        <v>0.02</v>
      </c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  <c r="IW93"/>
      <c r="IX93"/>
      <c r="IY93"/>
      <c r="IZ93"/>
      <c r="JA93"/>
      <c r="JB93"/>
      <c r="JC93"/>
      <c r="JD93"/>
      <c r="JE93"/>
      <c r="JF93"/>
      <c r="JG93"/>
      <c r="JH93"/>
      <c r="JI93"/>
      <c r="JJ93"/>
      <c r="JK93"/>
      <c r="JL93"/>
      <c r="JM93"/>
      <c r="JN93"/>
      <c r="JO93"/>
      <c r="JP93"/>
      <c r="JQ93"/>
      <c r="JR93"/>
      <c r="JS93"/>
      <c r="JT93"/>
      <c r="JU93"/>
      <c r="JV93"/>
      <c r="JW93"/>
      <c r="JX93"/>
      <c r="JY93"/>
      <c r="JZ93"/>
      <c r="KA93"/>
      <c r="KB93"/>
      <c r="KC93"/>
      <c r="KD93"/>
      <c r="KE93"/>
      <c r="KF93"/>
      <c r="KG93"/>
      <c r="KH93"/>
      <c r="KI93"/>
      <c r="KJ93"/>
      <c r="KK93"/>
      <c r="KL93"/>
      <c r="KM93"/>
      <c r="KN93"/>
      <c r="KO93"/>
      <c r="KP93"/>
      <c r="KQ93"/>
      <c r="KR93"/>
      <c r="KS93"/>
      <c r="KT93"/>
      <c r="KU93"/>
      <c r="KV93"/>
      <c r="KW93"/>
      <c r="KX93"/>
      <c r="KY93"/>
      <c r="KZ93"/>
      <c r="LA93"/>
      <c r="LB93"/>
      <c r="LC93"/>
      <c r="LD93"/>
      <c r="LE93"/>
      <c r="LF93"/>
      <c r="LG93"/>
      <c r="LH93"/>
      <c r="LI93"/>
      <c r="LJ93"/>
      <c r="LK93"/>
      <c r="LL93"/>
      <c r="LM93"/>
      <c r="LN93"/>
      <c r="LO93"/>
      <c r="LP93"/>
      <c r="LQ93"/>
      <c r="LR93"/>
      <c r="LS93"/>
      <c r="LT93"/>
      <c r="LU93"/>
      <c r="LV93"/>
      <c r="LW93"/>
      <c r="LX93"/>
      <c r="LY93"/>
      <c r="LZ93"/>
      <c r="MA93"/>
      <c r="MB93"/>
      <c r="MC93"/>
      <c r="MD93"/>
      <c r="ME93"/>
      <c r="MF93"/>
      <c r="MG93"/>
      <c r="MH93"/>
      <c r="MI93"/>
      <c r="MJ93"/>
      <c r="MK93"/>
      <c r="ML93"/>
      <c r="MM93"/>
      <c r="MN93"/>
      <c r="MO93"/>
      <c r="MP93"/>
      <c r="MQ93"/>
      <c r="MR93"/>
      <c r="MS93"/>
      <c r="MT93"/>
      <c r="MU93"/>
      <c r="MV93"/>
      <c r="MW93"/>
      <c r="MX93"/>
      <c r="MY93"/>
      <c r="MZ93"/>
      <c r="NA93"/>
      <c r="NB93"/>
      <c r="NC93"/>
      <c r="ND93"/>
      <c r="NE93"/>
      <c r="NF93"/>
      <c r="NG93"/>
      <c r="NH93"/>
      <c r="NI93"/>
      <c r="NJ93"/>
      <c r="NK93"/>
      <c r="NL93"/>
      <c r="NM93"/>
      <c r="NN93"/>
      <c r="NO93"/>
      <c r="NP93"/>
      <c r="NQ93"/>
      <c r="NR93"/>
      <c r="NS93"/>
      <c r="NT93"/>
      <c r="NU93"/>
      <c r="NV93"/>
      <c r="NW93"/>
      <c r="NX93"/>
      <c r="NY93"/>
      <c r="NZ93"/>
      <c r="OA93"/>
      <c r="OB93"/>
      <c r="OC93"/>
      <c r="OD93"/>
      <c r="OE93"/>
      <c r="OF93"/>
      <c r="OG93"/>
      <c r="OH93"/>
      <c r="OI93"/>
      <c r="OJ93"/>
      <c r="OK93"/>
      <c r="OL93"/>
      <c r="OM93"/>
      <c r="ON93"/>
      <c r="OO93"/>
      <c r="OP93"/>
      <c r="OQ93"/>
      <c r="OR93"/>
      <c r="OS93"/>
      <c r="OT93"/>
      <c r="OU93"/>
      <c r="OV93"/>
      <c r="OW93"/>
      <c r="OX93"/>
      <c r="OY93"/>
      <c r="OZ93"/>
      <c r="PA93"/>
      <c r="PB93"/>
      <c r="PC93"/>
      <c r="PD93"/>
      <c r="PE93"/>
      <c r="PF93"/>
      <c r="PG93"/>
      <c r="PH93"/>
      <c r="PI93"/>
      <c r="PJ93"/>
      <c r="PK93"/>
      <c r="PL93"/>
      <c r="PM93"/>
      <c r="PN93"/>
      <c r="PO93"/>
      <c r="PP93"/>
      <c r="PQ93"/>
      <c r="PR93"/>
      <c r="PS93"/>
      <c r="PT93"/>
      <c r="PU93"/>
      <c r="PV93"/>
      <c r="PW93"/>
      <c r="PX93"/>
      <c r="PY93"/>
      <c r="PZ93"/>
      <c r="QA93"/>
      <c r="QB93"/>
      <c r="QC93"/>
      <c r="QD93"/>
      <c r="QE93"/>
      <c r="QF93"/>
      <c r="QG93"/>
      <c r="QH93"/>
      <c r="QI93"/>
      <c r="QJ93"/>
      <c r="QK93"/>
      <c r="QL93"/>
      <c r="QM93"/>
      <c r="QN93"/>
      <c r="QO93"/>
      <c r="QP93"/>
      <c r="QQ93"/>
      <c r="QR93"/>
      <c r="QS93"/>
      <c r="QT93"/>
      <c r="QU93"/>
      <c r="QV93"/>
      <c r="QW93"/>
      <c r="QX93"/>
      <c r="QY93"/>
      <c r="QZ93"/>
      <c r="RA93"/>
      <c r="RB93"/>
      <c r="RC93"/>
      <c r="RD93"/>
      <c r="RE93"/>
      <c r="RF93"/>
      <c r="RG93"/>
      <c r="RH93"/>
      <c r="RI93"/>
      <c r="RJ93"/>
      <c r="RK93"/>
      <c r="RL93"/>
      <c r="RM93"/>
      <c r="RN93"/>
      <c r="RO93"/>
      <c r="RP93"/>
      <c r="RQ93"/>
      <c r="RR93"/>
      <c r="RS93"/>
      <c r="RT93"/>
      <c r="RU93"/>
      <c r="RV93"/>
      <c r="RW93"/>
      <c r="RX93"/>
      <c r="RY93"/>
      <c r="RZ93"/>
      <c r="SA93"/>
      <c r="SB93"/>
      <c r="SC93"/>
      <c r="SD93"/>
      <c r="SE93"/>
      <c r="SF93"/>
      <c r="SG93"/>
      <c r="SH93"/>
      <c r="SI93"/>
      <c r="SJ93"/>
      <c r="SK93"/>
      <c r="SL93"/>
      <c r="SM93"/>
      <c r="SN93"/>
      <c r="SO93"/>
      <c r="SP93"/>
      <c r="SQ93"/>
      <c r="SR93"/>
      <c r="SS93"/>
      <c r="ST93"/>
      <c r="SU93"/>
      <c r="SV93"/>
      <c r="SW93"/>
      <c r="SX93"/>
      <c r="SY93"/>
      <c r="SZ93"/>
      <c r="TA93"/>
      <c r="TB93"/>
      <c r="TC93"/>
      <c r="TD93"/>
      <c r="TE93"/>
      <c r="TF93"/>
      <c r="TG93"/>
      <c r="TH93"/>
      <c r="TI93"/>
      <c r="TJ93"/>
      <c r="TK93"/>
      <c r="TL93"/>
      <c r="TM93"/>
      <c r="TN93"/>
      <c r="TO93"/>
      <c r="TP93"/>
      <c r="TQ93"/>
      <c r="TR93"/>
      <c r="TS93"/>
      <c r="TT93"/>
      <c r="TU93"/>
      <c r="TV93"/>
      <c r="TW93"/>
      <c r="TX93"/>
      <c r="TY93"/>
      <c r="TZ93"/>
      <c r="UA93"/>
      <c r="UB93"/>
      <c r="UC93"/>
      <c r="UD93"/>
      <c r="UE93"/>
      <c r="UF93"/>
      <c r="UG93"/>
      <c r="UH93"/>
      <c r="UI93"/>
      <c r="UJ93"/>
      <c r="UK93"/>
      <c r="UL93"/>
      <c r="UM93"/>
      <c r="UN93"/>
      <c r="UO93"/>
      <c r="UP93"/>
      <c r="UQ93"/>
      <c r="UR93"/>
      <c r="US93"/>
      <c r="UT93"/>
      <c r="UU93"/>
      <c r="UV93"/>
      <c r="UW93"/>
      <c r="UX93"/>
      <c r="UY93"/>
      <c r="UZ93"/>
      <c r="VA93"/>
      <c r="VB93"/>
      <c r="VC93"/>
      <c r="VD93"/>
      <c r="VE93"/>
      <c r="VF93"/>
      <c r="VG93"/>
      <c r="VH93"/>
      <c r="VI93"/>
      <c r="VJ93"/>
      <c r="VK93"/>
      <c r="VL93"/>
      <c r="VM93"/>
      <c r="VN93"/>
      <c r="VO93"/>
      <c r="VP93"/>
      <c r="VQ93"/>
      <c r="VR93"/>
      <c r="VS93"/>
      <c r="VT93"/>
      <c r="VU93"/>
      <c r="VV93"/>
      <c r="VW93"/>
      <c r="VX93"/>
      <c r="VY93"/>
      <c r="VZ93"/>
      <c r="WA93"/>
      <c r="WB93"/>
      <c r="WC93"/>
      <c r="WD93"/>
      <c r="WE93"/>
      <c r="WF93"/>
      <c r="WG93"/>
      <c r="WH93"/>
      <c r="WI93"/>
      <c r="WJ93"/>
      <c r="WK93"/>
      <c r="WL93"/>
      <c r="WM93"/>
      <c r="WN93"/>
      <c r="WO93"/>
      <c r="WP93"/>
      <c r="WQ93"/>
      <c r="WR93"/>
      <c r="WS93"/>
      <c r="WT93"/>
      <c r="WU93"/>
      <c r="WV93"/>
      <c r="WW93"/>
      <c r="WX93"/>
      <c r="WY93"/>
      <c r="WZ93"/>
      <c r="XA93"/>
      <c r="XB93"/>
      <c r="XC93"/>
      <c r="XD93"/>
      <c r="XE93"/>
      <c r="XF93"/>
      <c r="XG93"/>
      <c r="XH93"/>
      <c r="XI93"/>
      <c r="XJ93"/>
      <c r="XK93"/>
      <c r="XL93"/>
      <c r="XM93"/>
      <c r="XN93"/>
      <c r="XO93"/>
      <c r="XP93"/>
      <c r="XQ93"/>
      <c r="XR93"/>
      <c r="XS93"/>
      <c r="XT93"/>
      <c r="XU93"/>
      <c r="XV93"/>
      <c r="XW93"/>
      <c r="XX93"/>
      <c r="XY93"/>
      <c r="XZ93"/>
      <c r="YA93"/>
      <c r="YB93"/>
      <c r="YC93"/>
      <c r="YD93"/>
      <c r="YE93"/>
      <c r="YF93"/>
      <c r="YG93"/>
      <c r="YH93"/>
      <c r="YI93"/>
      <c r="YJ93"/>
      <c r="YK93"/>
      <c r="YL93"/>
      <c r="YM93"/>
      <c r="YN93"/>
      <c r="YO93"/>
      <c r="YP93"/>
      <c r="YQ93"/>
      <c r="YR93"/>
      <c r="YS93"/>
      <c r="YT93"/>
      <c r="YU93"/>
      <c r="YV93"/>
      <c r="YW93"/>
      <c r="YX93"/>
      <c r="YY93"/>
      <c r="YZ93"/>
      <c r="ZA93"/>
      <c r="ZB93"/>
      <c r="ZC93"/>
      <c r="ZD93"/>
      <c r="ZE93"/>
      <c r="ZF93"/>
      <c r="ZG93"/>
      <c r="ZH93"/>
      <c r="ZI93"/>
      <c r="ZJ93"/>
      <c r="ZK93"/>
      <c r="ZL93"/>
      <c r="ZM93"/>
      <c r="ZN93"/>
      <c r="ZO93"/>
      <c r="ZP93"/>
      <c r="ZQ93"/>
      <c r="ZR93"/>
      <c r="ZS93"/>
      <c r="ZT93"/>
      <c r="ZU93"/>
      <c r="ZV93"/>
      <c r="ZW93"/>
      <c r="ZX93"/>
      <c r="ZY93"/>
      <c r="ZZ93"/>
      <c r="AAA93"/>
      <c r="AAB93"/>
      <c r="AAC93"/>
      <c r="AAD93"/>
      <c r="AAE93"/>
      <c r="AAF93"/>
      <c r="AAG93"/>
      <c r="AAH93"/>
      <c r="AAI93"/>
      <c r="AAJ93"/>
      <c r="AAK93"/>
      <c r="AAL93"/>
      <c r="AAM93"/>
      <c r="AAN93"/>
      <c r="AAO93"/>
      <c r="AAP93"/>
      <c r="AAQ93"/>
      <c r="AAR93"/>
      <c r="AAS93"/>
      <c r="AAT93"/>
      <c r="AAU93"/>
      <c r="AAV93"/>
      <c r="AAW93"/>
      <c r="AAX93"/>
      <c r="AAY93"/>
      <c r="AAZ93"/>
      <c r="ABA93"/>
      <c r="ABB93"/>
      <c r="ABC93"/>
      <c r="ABD93"/>
      <c r="ABE93"/>
      <c r="ABF93"/>
      <c r="ABG93"/>
      <c r="ABH93"/>
      <c r="ABI93"/>
      <c r="ABJ93"/>
      <c r="ABK93"/>
      <c r="ABL93"/>
      <c r="ABM93"/>
      <c r="ABN93"/>
      <c r="ABO93"/>
      <c r="ABP93"/>
      <c r="ABQ93"/>
      <c r="ABR93"/>
      <c r="ABS93"/>
      <c r="ABT93"/>
      <c r="ABU93"/>
      <c r="ABV93"/>
      <c r="ABW93"/>
      <c r="ABX93"/>
      <c r="ABY93"/>
      <c r="ABZ93"/>
      <c r="ACA93"/>
      <c r="ACB93"/>
      <c r="ACC93"/>
      <c r="ACD93"/>
      <c r="ACE93"/>
      <c r="ACF93"/>
      <c r="ACG93"/>
      <c r="ACH93"/>
      <c r="ACI93"/>
      <c r="ACJ93"/>
      <c r="ACK93"/>
      <c r="ACL93"/>
      <c r="ACM93"/>
      <c r="ACN93"/>
      <c r="ACO93"/>
      <c r="ACP93"/>
      <c r="ACQ93"/>
      <c r="ACR93"/>
      <c r="ACS93"/>
      <c r="ACT93"/>
      <c r="ACU93"/>
      <c r="ACV93"/>
      <c r="ACW93"/>
      <c r="ACX93"/>
      <c r="ACY93"/>
      <c r="ACZ93"/>
      <c r="ADA93"/>
      <c r="ADB93"/>
      <c r="ADC93"/>
      <c r="ADD93"/>
      <c r="ADE93"/>
      <c r="ADF93"/>
      <c r="ADG93"/>
      <c r="ADH93"/>
      <c r="ADI93"/>
      <c r="ADJ93"/>
      <c r="ADK93"/>
      <c r="ADL93"/>
      <c r="ADM93"/>
      <c r="ADN93"/>
      <c r="ADO93"/>
      <c r="ADP93"/>
      <c r="ADQ93"/>
      <c r="ADR93"/>
      <c r="ADS93"/>
      <c r="ADT93"/>
      <c r="ADU93"/>
      <c r="ADV93"/>
      <c r="ADW93"/>
      <c r="ADX93"/>
      <c r="ADY93"/>
      <c r="ADZ93"/>
      <c r="AEA93"/>
      <c r="AEB93"/>
      <c r="AEC93"/>
      <c r="AED93"/>
      <c r="AEE93"/>
      <c r="AEF93"/>
      <c r="AEG93"/>
      <c r="AEH93"/>
      <c r="AEI93"/>
      <c r="AEJ93"/>
      <c r="AEK93"/>
      <c r="AEL93"/>
      <c r="AEM93"/>
      <c r="AEN93"/>
      <c r="AEO93"/>
      <c r="AEP93"/>
      <c r="AEQ93"/>
      <c r="AER93"/>
      <c r="AES93"/>
      <c r="AET93"/>
      <c r="AEU93"/>
      <c r="AEV93"/>
      <c r="AEW93"/>
      <c r="AEX93"/>
      <c r="AEY93"/>
      <c r="AEZ93"/>
      <c r="AFA93"/>
      <c r="AFB93"/>
      <c r="AFC93"/>
      <c r="AFD93"/>
      <c r="AFE93"/>
      <c r="AFF93"/>
      <c r="AFG93"/>
      <c r="AFH93"/>
      <c r="AFI93"/>
      <c r="AFJ93"/>
      <c r="AFK93"/>
      <c r="AFL93"/>
      <c r="AFM93"/>
      <c r="AFN93"/>
      <c r="AFO93"/>
      <c r="AFP93"/>
      <c r="AFQ93"/>
      <c r="AFR93"/>
      <c r="AFS93"/>
      <c r="AFT93"/>
      <c r="AFU93"/>
      <c r="AFV93"/>
      <c r="AFW93"/>
      <c r="AFX93"/>
      <c r="AFY93"/>
      <c r="AFZ93"/>
      <c r="AGA93"/>
      <c r="AGB93"/>
      <c r="AGC93"/>
      <c r="AGD93"/>
      <c r="AGE93"/>
      <c r="AGF93"/>
      <c r="AGG93"/>
      <c r="AGH93"/>
      <c r="AGI93"/>
      <c r="AGJ93"/>
      <c r="AGK93"/>
      <c r="AGL93"/>
      <c r="AGM93"/>
      <c r="AGN93"/>
      <c r="AGO93"/>
      <c r="AGP93"/>
      <c r="AGQ93"/>
      <c r="AGR93"/>
      <c r="AGS93"/>
      <c r="AGT93"/>
      <c r="AGU93"/>
      <c r="AGV93"/>
      <c r="AGW93"/>
      <c r="AGX93"/>
      <c r="AGY93"/>
      <c r="AGZ93"/>
      <c r="AHA93"/>
      <c r="AHB93"/>
      <c r="AHC93"/>
      <c r="AHD93"/>
      <c r="AHE93"/>
      <c r="AHF93"/>
      <c r="AHG93"/>
      <c r="AHH93"/>
      <c r="AHI93"/>
      <c r="AHJ93"/>
      <c r="AHK93"/>
      <c r="AHL93"/>
      <c r="AHM93"/>
      <c r="AHN93"/>
      <c r="AHO93"/>
      <c r="AHP93"/>
      <c r="AHQ93"/>
      <c r="AHR93"/>
      <c r="AHS93"/>
      <c r="AHT93"/>
      <c r="AHU93"/>
      <c r="AHV93"/>
      <c r="AHW93"/>
      <c r="AHX93"/>
      <c r="AHY93"/>
      <c r="AHZ93"/>
      <c r="AIA93"/>
      <c r="AIB93"/>
      <c r="AIC93"/>
      <c r="AID93"/>
      <c r="AIE93"/>
      <c r="AIF93"/>
      <c r="AIG93"/>
      <c r="AIH93"/>
      <c r="AII93"/>
      <c r="AIJ93"/>
      <c r="AIK93"/>
      <c r="AIL93"/>
      <c r="AIM93"/>
      <c r="AIN93"/>
      <c r="AIO93"/>
      <c r="AIP93"/>
      <c r="AIQ93"/>
      <c r="AIR93"/>
      <c r="AIS93"/>
      <c r="AIT93"/>
      <c r="AIU93"/>
      <c r="AIV93"/>
      <c r="AIW93"/>
      <c r="AIX93"/>
      <c r="AIY93"/>
      <c r="AIZ93"/>
      <c r="AJA93"/>
      <c r="AJB93"/>
      <c r="AJC93"/>
      <c r="AJD93"/>
      <c r="AJE93"/>
      <c r="AJF93"/>
      <c r="AJG93"/>
      <c r="AJH93"/>
      <c r="AJI93"/>
      <c r="AJJ93"/>
      <c r="AJK93"/>
      <c r="AJL93"/>
      <c r="AJM93"/>
      <c r="AJN93"/>
      <c r="AJO93"/>
      <c r="AJP93"/>
      <c r="AJQ93"/>
      <c r="AJR93"/>
      <c r="AJS93"/>
      <c r="AJT93"/>
      <c r="AJU93"/>
      <c r="AJV93"/>
      <c r="AJW93"/>
      <c r="AJX93"/>
      <c r="AJY93"/>
      <c r="AJZ93"/>
      <c r="AKA93"/>
      <c r="AKB93"/>
      <c r="AKC93"/>
      <c r="AKD93"/>
      <c r="AKE93"/>
      <c r="AKF93"/>
      <c r="AKG93"/>
      <c r="AKH93"/>
      <c r="AKI93"/>
      <c r="AKJ93"/>
      <c r="AKK93"/>
      <c r="AKL93"/>
      <c r="AKM93"/>
      <c r="AKN93"/>
      <c r="AKO93"/>
      <c r="AKP93"/>
      <c r="AKQ93"/>
      <c r="AKR93"/>
      <c r="AKS93"/>
      <c r="AKT93"/>
      <c r="AKU93"/>
      <c r="AKV93"/>
      <c r="AKW93"/>
      <c r="AKX93"/>
      <c r="AKY93"/>
      <c r="AKZ93"/>
      <c r="ALA93"/>
      <c r="ALB93"/>
      <c r="ALC93"/>
      <c r="ALD93"/>
      <c r="ALE93"/>
      <c r="ALF93"/>
      <c r="ALG93"/>
      <c r="ALH93"/>
      <c r="ALI93"/>
      <c r="ALJ93"/>
      <c r="ALK93"/>
      <c r="ALL93"/>
      <c r="ALM93"/>
      <c r="ALN93"/>
      <c r="ALO93"/>
      <c r="ALP93"/>
      <c r="ALQ93"/>
      <c r="ALR93"/>
      <c r="ALS93"/>
      <c r="ALT93"/>
      <c r="ALU93"/>
      <c r="ALV93"/>
      <c r="ALW93"/>
      <c r="ALX93"/>
      <c r="ALY93"/>
      <c r="ALZ93"/>
      <c r="AMA93"/>
      <c r="AMB93"/>
      <c r="AMC93"/>
      <c r="AMD93"/>
      <c r="AME93"/>
      <c r="AMF93"/>
      <c r="AMG93"/>
      <c r="AMH93"/>
      <c r="AMI93"/>
      <c r="AMJ93"/>
    </row>
    <row r="94" spans="1:1024">
      <c r="A94" s="15" t="s">
        <v>206</v>
      </c>
      <c r="B94" s="6" t="s">
        <v>207</v>
      </c>
      <c r="C94" s="15" t="s">
        <v>179</v>
      </c>
      <c r="D94" s="7">
        <f t="shared" si="12"/>
        <v>18946.2</v>
      </c>
      <c r="E94" s="18">
        <v>0.15</v>
      </c>
      <c r="F94" s="7">
        <f t="shared" si="13"/>
        <v>0.15974999999999998</v>
      </c>
      <c r="G94" s="7">
        <v>0.16645949999999998</v>
      </c>
      <c r="H94" s="7">
        <f t="shared" si="5"/>
        <v>0.17990942759999998</v>
      </c>
      <c r="I94" s="7">
        <f t="shared" si="6"/>
        <v>0.18638616699359997</v>
      </c>
      <c r="J94" s="7">
        <f t="shared" si="7"/>
        <v>0.19551908917628635</v>
      </c>
      <c r="K94" s="7">
        <f t="shared" si="9"/>
        <v>0.21336998201808127</v>
      </c>
      <c r="L94" s="29">
        <f t="shared" si="8"/>
        <v>0.24066000271819385</v>
      </c>
      <c r="M94" s="29">
        <f t="shared" si="14"/>
        <v>0.26</v>
      </c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  <c r="IW94"/>
      <c r="IX94"/>
      <c r="IY94"/>
      <c r="IZ94"/>
      <c r="JA94"/>
      <c r="JB94"/>
      <c r="JC94"/>
      <c r="JD94"/>
      <c r="JE94"/>
      <c r="JF94"/>
      <c r="JG94"/>
      <c r="JH94"/>
      <c r="JI94"/>
      <c r="JJ94"/>
      <c r="JK94"/>
      <c r="JL94"/>
      <c r="JM94"/>
      <c r="JN94"/>
      <c r="JO94"/>
      <c r="JP94"/>
      <c r="JQ94"/>
      <c r="JR94"/>
      <c r="JS94"/>
      <c r="JT94"/>
      <c r="JU94"/>
      <c r="JV94"/>
      <c r="JW94"/>
      <c r="JX94"/>
      <c r="JY94"/>
      <c r="JZ94"/>
      <c r="KA94"/>
      <c r="KB94"/>
      <c r="KC94"/>
      <c r="KD94"/>
      <c r="KE94"/>
      <c r="KF94"/>
      <c r="KG94"/>
      <c r="KH94"/>
      <c r="KI94"/>
      <c r="KJ94"/>
      <c r="KK94"/>
      <c r="KL94"/>
      <c r="KM94"/>
      <c r="KN94"/>
      <c r="KO94"/>
      <c r="KP94"/>
      <c r="KQ94"/>
      <c r="KR94"/>
      <c r="KS94"/>
      <c r="KT94"/>
      <c r="KU94"/>
      <c r="KV94"/>
      <c r="KW94"/>
      <c r="KX94"/>
      <c r="KY94"/>
      <c r="KZ94"/>
      <c r="LA94"/>
      <c r="LB94"/>
      <c r="LC94"/>
      <c r="LD94"/>
      <c r="LE94"/>
      <c r="LF94"/>
      <c r="LG94"/>
      <c r="LH94"/>
      <c r="LI94"/>
      <c r="LJ94"/>
      <c r="LK94"/>
      <c r="LL94"/>
      <c r="LM94"/>
      <c r="LN94"/>
      <c r="LO94"/>
      <c r="LP94"/>
      <c r="LQ94"/>
      <c r="LR94"/>
      <c r="LS94"/>
      <c r="LT94"/>
      <c r="LU94"/>
      <c r="LV94"/>
      <c r="LW94"/>
      <c r="LX94"/>
      <c r="LY94"/>
      <c r="LZ94"/>
      <c r="MA94"/>
      <c r="MB94"/>
      <c r="MC94"/>
      <c r="MD94"/>
      <c r="ME94"/>
      <c r="MF94"/>
      <c r="MG94"/>
      <c r="MH94"/>
      <c r="MI94"/>
      <c r="MJ94"/>
      <c r="MK94"/>
      <c r="ML94"/>
      <c r="MM94"/>
      <c r="MN94"/>
      <c r="MO94"/>
      <c r="MP94"/>
      <c r="MQ94"/>
      <c r="MR94"/>
      <c r="MS94"/>
      <c r="MT94"/>
      <c r="MU94"/>
      <c r="MV94"/>
      <c r="MW94"/>
      <c r="MX94"/>
      <c r="MY94"/>
      <c r="MZ94"/>
      <c r="NA94"/>
      <c r="NB94"/>
      <c r="NC94"/>
      <c r="ND94"/>
      <c r="NE94"/>
      <c r="NF94"/>
      <c r="NG94"/>
      <c r="NH94"/>
      <c r="NI94"/>
      <c r="NJ94"/>
      <c r="NK94"/>
      <c r="NL94"/>
      <c r="NM94"/>
      <c r="NN94"/>
      <c r="NO94"/>
      <c r="NP94"/>
      <c r="NQ94"/>
      <c r="NR94"/>
      <c r="NS94"/>
      <c r="NT94"/>
      <c r="NU94"/>
      <c r="NV94"/>
      <c r="NW94"/>
      <c r="NX94"/>
      <c r="NY94"/>
      <c r="NZ94"/>
      <c r="OA94"/>
      <c r="OB94"/>
      <c r="OC94"/>
      <c r="OD94"/>
      <c r="OE94"/>
      <c r="OF94"/>
      <c r="OG94"/>
      <c r="OH94"/>
      <c r="OI94"/>
      <c r="OJ94"/>
      <c r="OK94"/>
      <c r="OL94"/>
      <c r="OM94"/>
      <c r="ON94"/>
      <c r="OO94"/>
      <c r="OP94"/>
      <c r="OQ94"/>
      <c r="OR94"/>
      <c r="OS94"/>
      <c r="OT94"/>
      <c r="OU94"/>
      <c r="OV94"/>
      <c r="OW94"/>
      <c r="OX94"/>
      <c r="OY94"/>
      <c r="OZ94"/>
      <c r="PA94"/>
      <c r="PB94"/>
      <c r="PC94"/>
      <c r="PD94"/>
      <c r="PE94"/>
      <c r="PF94"/>
      <c r="PG94"/>
      <c r="PH94"/>
      <c r="PI94"/>
      <c r="PJ94"/>
      <c r="PK94"/>
      <c r="PL94"/>
      <c r="PM94"/>
      <c r="PN94"/>
      <c r="PO94"/>
      <c r="PP94"/>
      <c r="PQ94"/>
      <c r="PR94"/>
      <c r="PS94"/>
      <c r="PT94"/>
      <c r="PU94"/>
      <c r="PV94"/>
      <c r="PW94"/>
      <c r="PX94"/>
      <c r="PY94"/>
      <c r="PZ94"/>
      <c r="QA94"/>
      <c r="QB94"/>
      <c r="QC94"/>
      <c r="QD94"/>
      <c r="QE94"/>
      <c r="QF94"/>
      <c r="QG94"/>
      <c r="QH94"/>
      <c r="QI94"/>
      <c r="QJ94"/>
      <c r="QK94"/>
      <c r="QL94"/>
      <c r="QM94"/>
      <c r="QN94"/>
      <c r="QO94"/>
      <c r="QP94"/>
      <c r="QQ94"/>
      <c r="QR94"/>
      <c r="QS94"/>
      <c r="QT94"/>
      <c r="QU94"/>
      <c r="QV94"/>
      <c r="QW94"/>
      <c r="QX94"/>
      <c r="QY94"/>
      <c r="QZ94"/>
      <c r="RA94"/>
      <c r="RB94"/>
      <c r="RC94"/>
      <c r="RD94"/>
      <c r="RE94"/>
      <c r="RF94"/>
      <c r="RG94"/>
      <c r="RH94"/>
      <c r="RI94"/>
      <c r="RJ94"/>
      <c r="RK94"/>
      <c r="RL94"/>
      <c r="RM94"/>
      <c r="RN94"/>
      <c r="RO94"/>
      <c r="RP94"/>
      <c r="RQ94"/>
      <c r="RR94"/>
      <c r="RS94"/>
      <c r="RT94"/>
      <c r="RU94"/>
      <c r="RV94"/>
      <c r="RW94"/>
      <c r="RX94"/>
      <c r="RY94"/>
      <c r="RZ94"/>
      <c r="SA94"/>
      <c r="SB94"/>
      <c r="SC94"/>
      <c r="SD94"/>
      <c r="SE94"/>
      <c r="SF94"/>
      <c r="SG94"/>
      <c r="SH94"/>
      <c r="SI94"/>
      <c r="SJ94"/>
      <c r="SK94"/>
      <c r="SL94"/>
      <c r="SM94"/>
      <c r="SN94"/>
      <c r="SO94"/>
      <c r="SP94"/>
      <c r="SQ94"/>
      <c r="SR94"/>
      <c r="SS94"/>
      <c r="ST94"/>
      <c r="SU94"/>
      <c r="SV94"/>
      <c r="SW94"/>
      <c r="SX94"/>
      <c r="SY94"/>
      <c r="SZ94"/>
      <c r="TA94"/>
      <c r="TB94"/>
      <c r="TC94"/>
      <c r="TD94"/>
      <c r="TE94"/>
      <c r="TF94"/>
      <c r="TG94"/>
      <c r="TH94"/>
      <c r="TI94"/>
      <c r="TJ94"/>
      <c r="TK94"/>
      <c r="TL94"/>
      <c r="TM94"/>
      <c r="TN94"/>
      <c r="TO94"/>
      <c r="TP94"/>
      <c r="TQ94"/>
      <c r="TR94"/>
      <c r="TS94"/>
      <c r="TT94"/>
      <c r="TU94"/>
      <c r="TV94"/>
      <c r="TW94"/>
      <c r="TX94"/>
      <c r="TY94"/>
      <c r="TZ94"/>
      <c r="UA94"/>
      <c r="UB94"/>
      <c r="UC94"/>
      <c r="UD94"/>
      <c r="UE94"/>
      <c r="UF94"/>
      <c r="UG94"/>
      <c r="UH94"/>
      <c r="UI94"/>
      <c r="UJ94"/>
      <c r="UK94"/>
      <c r="UL94"/>
      <c r="UM94"/>
      <c r="UN94"/>
      <c r="UO94"/>
      <c r="UP94"/>
      <c r="UQ94"/>
      <c r="UR94"/>
      <c r="US94"/>
      <c r="UT94"/>
      <c r="UU94"/>
      <c r="UV94"/>
      <c r="UW94"/>
      <c r="UX94"/>
      <c r="UY94"/>
      <c r="UZ94"/>
      <c r="VA94"/>
      <c r="VB94"/>
      <c r="VC94"/>
      <c r="VD94"/>
      <c r="VE94"/>
      <c r="VF94"/>
      <c r="VG94"/>
      <c r="VH94"/>
      <c r="VI94"/>
      <c r="VJ94"/>
      <c r="VK94"/>
      <c r="VL94"/>
      <c r="VM94"/>
      <c r="VN94"/>
      <c r="VO94"/>
      <c r="VP94"/>
      <c r="VQ94"/>
      <c r="VR94"/>
      <c r="VS94"/>
      <c r="VT94"/>
      <c r="VU94"/>
      <c r="VV94"/>
      <c r="VW94"/>
      <c r="VX94"/>
      <c r="VY94"/>
      <c r="VZ94"/>
      <c r="WA94"/>
      <c r="WB94"/>
      <c r="WC94"/>
      <c r="WD94"/>
      <c r="WE94"/>
      <c r="WF94"/>
      <c r="WG94"/>
      <c r="WH94"/>
      <c r="WI94"/>
      <c r="WJ94"/>
      <c r="WK94"/>
      <c r="WL94"/>
      <c r="WM94"/>
      <c r="WN94"/>
      <c r="WO94"/>
      <c r="WP94"/>
      <c r="WQ94"/>
      <c r="WR94"/>
      <c r="WS94"/>
      <c r="WT94"/>
      <c r="WU94"/>
      <c r="WV94"/>
      <c r="WW94"/>
      <c r="WX94"/>
      <c r="WY94"/>
      <c r="WZ94"/>
      <c r="XA94"/>
      <c r="XB94"/>
      <c r="XC94"/>
      <c r="XD94"/>
      <c r="XE94"/>
      <c r="XF94"/>
      <c r="XG94"/>
      <c r="XH94"/>
      <c r="XI94"/>
      <c r="XJ94"/>
      <c r="XK94"/>
      <c r="XL94"/>
      <c r="XM94"/>
      <c r="XN94"/>
      <c r="XO94"/>
      <c r="XP94"/>
      <c r="XQ94"/>
      <c r="XR94"/>
      <c r="XS94"/>
      <c r="XT94"/>
      <c r="XU94"/>
      <c r="XV94"/>
      <c r="XW94"/>
      <c r="XX94"/>
      <c r="XY94"/>
      <c r="XZ94"/>
      <c r="YA94"/>
      <c r="YB94"/>
      <c r="YC94"/>
      <c r="YD94"/>
      <c r="YE94"/>
      <c r="YF94"/>
      <c r="YG94"/>
      <c r="YH94"/>
      <c r="YI94"/>
      <c r="YJ94"/>
      <c r="YK94"/>
      <c r="YL94"/>
      <c r="YM94"/>
      <c r="YN94"/>
      <c r="YO94"/>
      <c r="YP94"/>
      <c r="YQ94"/>
      <c r="YR94"/>
      <c r="YS94"/>
      <c r="YT94"/>
      <c r="YU94"/>
      <c r="YV94"/>
      <c r="YW94"/>
      <c r="YX94"/>
      <c r="YY94"/>
      <c r="YZ94"/>
      <c r="ZA94"/>
      <c r="ZB94"/>
      <c r="ZC94"/>
      <c r="ZD94"/>
      <c r="ZE94"/>
      <c r="ZF94"/>
      <c r="ZG94"/>
      <c r="ZH94"/>
      <c r="ZI94"/>
      <c r="ZJ94"/>
      <c r="ZK94"/>
      <c r="ZL94"/>
      <c r="ZM94"/>
      <c r="ZN94"/>
      <c r="ZO94"/>
      <c r="ZP94"/>
      <c r="ZQ94"/>
      <c r="ZR94"/>
      <c r="ZS94"/>
      <c r="ZT94"/>
      <c r="ZU94"/>
      <c r="ZV94"/>
      <c r="ZW94"/>
      <c r="ZX94"/>
      <c r="ZY94"/>
      <c r="ZZ94"/>
      <c r="AAA94"/>
      <c r="AAB94"/>
      <c r="AAC94"/>
      <c r="AAD94"/>
      <c r="AAE94"/>
      <c r="AAF94"/>
      <c r="AAG94"/>
      <c r="AAH94"/>
      <c r="AAI94"/>
      <c r="AAJ94"/>
      <c r="AAK94"/>
      <c r="AAL94"/>
      <c r="AAM94"/>
      <c r="AAN94"/>
      <c r="AAO94"/>
      <c r="AAP94"/>
      <c r="AAQ94"/>
      <c r="AAR94"/>
      <c r="AAS94"/>
      <c r="AAT94"/>
      <c r="AAU94"/>
      <c r="AAV94"/>
      <c r="AAW94"/>
      <c r="AAX94"/>
      <c r="AAY94"/>
      <c r="AAZ94"/>
      <c r="ABA94"/>
      <c r="ABB94"/>
      <c r="ABC94"/>
      <c r="ABD94"/>
      <c r="ABE94"/>
      <c r="ABF94"/>
      <c r="ABG94"/>
      <c r="ABH94"/>
      <c r="ABI94"/>
      <c r="ABJ94"/>
      <c r="ABK94"/>
      <c r="ABL94"/>
      <c r="ABM94"/>
      <c r="ABN94"/>
      <c r="ABO94"/>
      <c r="ABP94"/>
      <c r="ABQ94"/>
      <c r="ABR94"/>
      <c r="ABS94"/>
      <c r="ABT94"/>
      <c r="ABU94"/>
      <c r="ABV94"/>
      <c r="ABW94"/>
      <c r="ABX94"/>
      <c r="ABY94"/>
      <c r="ABZ94"/>
      <c r="ACA94"/>
      <c r="ACB94"/>
      <c r="ACC94"/>
      <c r="ACD94"/>
      <c r="ACE94"/>
      <c r="ACF94"/>
      <c r="ACG94"/>
      <c r="ACH94"/>
      <c r="ACI94"/>
      <c r="ACJ94"/>
      <c r="ACK94"/>
      <c r="ACL94"/>
      <c r="ACM94"/>
      <c r="ACN94"/>
      <c r="ACO94"/>
      <c r="ACP94"/>
      <c r="ACQ94"/>
      <c r="ACR94"/>
      <c r="ACS94"/>
      <c r="ACT94"/>
      <c r="ACU94"/>
      <c r="ACV94"/>
      <c r="ACW94"/>
      <c r="ACX94"/>
      <c r="ACY94"/>
      <c r="ACZ94"/>
      <c r="ADA94"/>
      <c r="ADB94"/>
      <c r="ADC94"/>
      <c r="ADD94"/>
      <c r="ADE94"/>
      <c r="ADF94"/>
      <c r="ADG94"/>
      <c r="ADH94"/>
      <c r="ADI94"/>
      <c r="ADJ94"/>
      <c r="ADK94"/>
      <c r="ADL94"/>
      <c r="ADM94"/>
      <c r="ADN94"/>
      <c r="ADO94"/>
      <c r="ADP94"/>
      <c r="ADQ94"/>
      <c r="ADR94"/>
      <c r="ADS94"/>
      <c r="ADT94"/>
      <c r="ADU94"/>
      <c r="ADV94"/>
      <c r="ADW94"/>
      <c r="ADX94"/>
      <c r="ADY94"/>
      <c r="ADZ94"/>
      <c r="AEA94"/>
      <c r="AEB94"/>
      <c r="AEC94"/>
      <c r="AED94"/>
      <c r="AEE94"/>
      <c r="AEF94"/>
      <c r="AEG94"/>
      <c r="AEH94"/>
      <c r="AEI94"/>
      <c r="AEJ94"/>
      <c r="AEK94"/>
      <c r="AEL94"/>
      <c r="AEM94"/>
      <c r="AEN94"/>
      <c r="AEO94"/>
      <c r="AEP94"/>
      <c r="AEQ94"/>
      <c r="AER94"/>
      <c r="AES94"/>
      <c r="AET94"/>
      <c r="AEU94"/>
      <c r="AEV94"/>
      <c r="AEW94"/>
      <c r="AEX94"/>
      <c r="AEY94"/>
      <c r="AEZ94"/>
      <c r="AFA94"/>
      <c r="AFB94"/>
      <c r="AFC94"/>
      <c r="AFD94"/>
      <c r="AFE94"/>
      <c r="AFF94"/>
      <c r="AFG94"/>
      <c r="AFH94"/>
      <c r="AFI94"/>
      <c r="AFJ94"/>
      <c r="AFK94"/>
      <c r="AFL94"/>
      <c r="AFM94"/>
      <c r="AFN94"/>
      <c r="AFO94"/>
      <c r="AFP94"/>
      <c r="AFQ94"/>
      <c r="AFR94"/>
      <c r="AFS94"/>
      <c r="AFT94"/>
      <c r="AFU94"/>
      <c r="AFV94"/>
      <c r="AFW94"/>
      <c r="AFX94"/>
      <c r="AFY94"/>
      <c r="AFZ94"/>
      <c r="AGA94"/>
      <c r="AGB94"/>
      <c r="AGC94"/>
      <c r="AGD94"/>
      <c r="AGE94"/>
      <c r="AGF94"/>
      <c r="AGG94"/>
      <c r="AGH94"/>
      <c r="AGI94"/>
      <c r="AGJ94"/>
      <c r="AGK94"/>
      <c r="AGL94"/>
      <c r="AGM94"/>
      <c r="AGN94"/>
      <c r="AGO94"/>
      <c r="AGP94"/>
      <c r="AGQ94"/>
      <c r="AGR94"/>
      <c r="AGS94"/>
      <c r="AGT94"/>
      <c r="AGU94"/>
      <c r="AGV94"/>
      <c r="AGW94"/>
      <c r="AGX94"/>
      <c r="AGY94"/>
      <c r="AGZ94"/>
      <c r="AHA94"/>
      <c r="AHB94"/>
      <c r="AHC94"/>
      <c r="AHD94"/>
      <c r="AHE94"/>
      <c r="AHF94"/>
      <c r="AHG94"/>
      <c r="AHH94"/>
      <c r="AHI94"/>
      <c r="AHJ94"/>
      <c r="AHK94"/>
      <c r="AHL94"/>
      <c r="AHM94"/>
      <c r="AHN94"/>
      <c r="AHO94"/>
      <c r="AHP94"/>
      <c r="AHQ94"/>
      <c r="AHR94"/>
      <c r="AHS94"/>
      <c r="AHT94"/>
      <c r="AHU94"/>
      <c r="AHV94"/>
      <c r="AHW94"/>
      <c r="AHX94"/>
      <c r="AHY94"/>
      <c r="AHZ94"/>
      <c r="AIA94"/>
      <c r="AIB94"/>
      <c r="AIC94"/>
      <c r="AID94"/>
      <c r="AIE94"/>
      <c r="AIF94"/>
      <c r="AIG94"/>
      <c r="AIH94"/>
      <c r="AII94"/>
      <c r="AIJ94"/>
      <c r="AIK94"/>
      <c r="AIL94"/>
      <c r="AIM94"/>
      <c r="AIN94"/>
      <c r="AIO94"/>
      <c r="AIP94"/>
      <c r="AIQ94"/>
      <c r="AIR94"/>
      <c r="AIS94"/>
      <c r="AIT94"/>
      <c r="AIU94"/>
      <c r="AIV94"/>
      <c r="AIW94"/>
      <c r="AIX94"/>
      <c r="AIY94"/>
      <c r="AIZ94"/>
      <c r="AJA94"/>
      <c r="AJB94"/>
      <c r="AJC94"/>
      <c r="AJD94"/>
      <c r="AJE94"/>
      <c r="AJF94"/>
      <c r="AJG94"/>
      <c r="AJH94"/>
      <c r="AJI94"/>
      <c r="AJJ94"/>
      <c r="AJK94"/>
      <c r="AJL94"/>
      <c r="AJM94"/>
      <c r="AJN94"/>
      <c r="AJO94"/>
      <c r="AJP94"/>
      <c r="AJQ94"/>
      <c r="AJR94"/>
      <c r="AJS94"/>
      <c r="AJT94"/>
      <c r="AJU94"/>
      <c r="AJV94"/>
      <c r="AJW94"/>
      <c r="AJX94"/>
      <c r="AJY94"/>
      <c r="AJZ94"/>
      <c r="AKA94"/>
      <c r="AKB94"/>
      <c r="AKC94"/>
      <c r="AKD94"/>
      <c r="AKE94"/>
      <c r="AKF94"/>
      <c r="AKG94"/>
      <c r="AKH94"/>
      <c r="AKI94"/>
      <c r="AKJ94"/>
      <c r="AKK94"/>
      <c r="AKL94"/>
      <c r="AKM94"/>
      <c r="AKN94"/>
      <c r="AKO94"/>
      <c r="AKP94"/>
      <c r="AKQ94"/>
      <c r="AKR94"/>
      <c r="AKS94"/>
      <c r="AKT94"/>
      <c r="AKU94"/>
      <c r="AKV94"/>
      <c r="AKW94"/>
      <c r="AKX94"/>
      <c r="AKY94"/>
      <c r="AKZ94"/>
      <c r="ALA94"/>
      <c r="ALB94"/>
      <c r="ALC94"/>
      <c r="ALD94"/>
      <c r="ALE94"/>
      <c r="ALF94"/>
      <c r="ALG94"/>
      <c r="ALH94"/>
      <c r="ALI94"/>
      <c r="ALJ94"/>
      <c r="ALK94"/>
      <c r="ALL94"/>
      <c r="ALM94"/>
      <c r="ALN94"/>
      <c r="ALO94"/>
      <c r="ALP94"/>
      <c r="ALQ94"/>
      <c r="ALR94"/>
      <c r="ALS94"/>
      <c r="ALT94"/>
      <c r="ALU94"/>
      <c r="ALV94"/>
      <c r="ALW94"/>
      <c r="ALX94"/>
      <c r="ALY94"/>
      <c r="ALZ94"/>
      <c r="AMA94"/>
      <c r="AMB94"/>
      <c r="AMC94"/>
      <c r="AMD94"/>
      <c r="AME94"/>
      <c r="AMF94"/>
      <c r="AMG94"/>
      <c r="AMH94"/>
      <c r="AMI94"/>
      <c r="AMJ94"/>
    </row>
    <row r="95" spans="1:1024" s="19" customFormat="1">
      <c r="A95" s="26" t="s">
        <v>208</v>
      </c>
      <c r="B95" s="23" t="s">
        <v>209</v>
      </c>
      <c r="C95" s="1"/>
      <c r="D95" s="7"/>
      <c r="E95" s="1"/>
      <c r="F95" s="7"/>
      <c r="G95" s="7"/>
      <c r="H95" s="7"/>
      <c r="I95" s="7"/>
      <c r="J95" s="7"/>
      <c r="K95" s="7"/>
      <c r="L95" s="28"/>
      <c r="M95" s="29"/>
    </row>
    <row r="96" spans="1:1024" ht="48">
      <c r="A96" s="15" t="s">
        <v>210</v>
      </c>
      <c r="B96" s="6" t="s">
        <v>211</v>
      </c>
      <c r="C96" s="15" t="s">
        <v>212</v>
      </c>
      <c r="D96" s="7">
        <f>M96*12*C$2</f>
        <v>1457.3999999999999</v>
      </c>
      <c r="E96" s="18">
        <v>1.0999999999999999E-2</v>
      </c>
      <c r="F96" s="7">
        <f>E96*1.065</f>
        <v>1.1714999999999998E-2</v>
      </c>
      <c r="G96" s="7">
        <v>1.2207029999999999E-2</v>
      </c>
      <c r="H96" s="7">
        <f t="shared" si="5"/>
        <v>1.3193358023999999E-2</v>
      </c>
      <c r="I96" s="7">
        <f t="shared" si="6"/>
        <v>1.3668318912863998E-2</v>
      </c>
      <c r="J96" s="7">
        <f t="shared" si="7"/>
        <v>1.4338066539594333E-2</v>
      </c>
      <c r="K96" s="7">
        <f t="shared" si="9"/>
        <v>1.5647132014659296E-2</v>
      </c>
      <c r="L96" s="29">
        <f t="shared" si="8"/>
        <v>1.7648400199334217E-2</v>
      </c>
      <c r="M96" s="29">
        <f>ROUND(L96*1.0701,2)</f>
        <v>0.02</v>
      </c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  <c r="LK96"/>
      <c r="LL96"/>
      <c r="LM96"/>
      <c r="LN96"/>
      <c r="LO96"/>
      <c r="LP96"/>
      <c r="LQ96"/>
      <c r="LR96"/>
      <c r="LS96"/>
      <c r="LT96"/>
      <c r="LU96"/>
      <c r="LV96"/>
      <c r="LW96"/>
      <c r="LX96"/>
      <c r="LY96"/>
      <c r="LZ96"/>
      <c r="MA96"/>
      <c r="MB96"/>
      <c r="MC96"/>
      <c r="MD96"/>
      <c r="ME96"/>
      <c r="MF96"/>
      <c r="MG96"/>
      <c r="MH96"/>
      <c r="MI96"/>
      <c r="MJ96"/>
      <c r="MK96"/>
      <c r="ML96"/>
      <c r="MM96"/>
      <c r="MN96"/>
      <c r="MO96"/>
      <c r="MP96"/>
      <c r="MQ96"/>
      <c r="MR96"/>
      <c r="MS96"/>
      <c r="MT96"/>
      <c r="MU96"/>
      <c r="MV96"/>
      <c r="MW96"/>
      <c r="MX96"/>
      <c r="MY96"/>
      <c r="MZ96"/>
      <c r="NA96"/>
      <c r="NB96"/>
      <c r="NC96"/>
      <c r="ND96"/>
      <c r="NE96"/>
      <c r="NF96"/>
      <c r="NG96"/>
      <c r="NH96"/>
      <c r="NI96"/>
      <c r="NJ96"/>
      <c r="NK96"/>
      <c r="NL96"/>
      <c r="NM96"/>
      <c r="NN96"/>
      <c r="NO96"/>
      <c r="NP96"/>
      <c r="NQ96"/>
      <c r="NR96"/>
      <c r="NS96"/>
      <c r="NT96"/>
      <c r="NU96"/>
      <c r="NV96"/>
      <c r="NW96"/>
      <c r="NX96"/>
      <c r="NY96"/>
      <c r="NZ96"/>
      <c r="OA96"/>
      <c r="OB96"/>
      <c r="OC96"/>
      <c r="OD96"/>
      <c r="OE96"/>
      <c r="OF96"/>
      <c r="OG96"/>
      <c r="OH96"/>
      <c r="OI96"/>
      <c r="OJ96"/>
      <c r="OK96"/>
      <c r="OL96"/>
      <c r="OM96"/>
      <c r="ON96"/>
      <c r="OO96"/>
      <c r="OP96"/>
      <c r="OQ96"/>
      <c r="OR96"/>
      <c r="OS96"/>
      <c r="OT96"/>
      <c r="OU96"/>
      <c r="OV96"/>
      <c r="OW96"/>
      <c r="OX96"/>
      <c r="OY96"/>
      <c r="OZ96"/>
      <c r="PA96"/>
      <c r="PB96"/>
      <c r="PC96"/>
      <c r="PD96"/>
      <c r="PE96"/>
      <c r="PF96"/>
      <c r="PG96"/>
      <c r="PH96"/>
      <c r="PI96"/>
      <c r="PJ96"/>
      <c r="PK96"/>
      <c r="PL96"/>
      <c r="PM96"/>
      <c r="PN96"/>
      <c r="PO96"/>
      <c r="PP96"/>
      <c r="PQ96"/>
      <c r="PR96"/>
      <c r="PS96"/>
      <c r="PT96"/>
      <c r="PU96"/>
      <c r="PV96"/>
      <c r="PW96"/>
      <c r="PX96"/>
      <c r="PY96"/>
      <c r="PZ96"/>
      <c r="QA96"/>
      <c r="QB96"/>
      <c r="QC96"/>
      <c r="QD96"/>
      <c r="QE96"/>
      <c r="QF96"/>
      <c r="QG96"/>
      <c r="QH96"/>
      <c r="QI96"/>
      <c r="QJ96"/>
      <c r="QK96"/>
      <c r="QL96"/>
      <c r="QM96"/>
      <c r="QN96"/>
      <c r="QO96"/>
      <c r="QP96"/>
      <c r="QQ96"/>
      <c r="QR96"/>
      <c r="QS96"/>
      <c r="QT96"/>
      <c r="QU96"/>
      <c r="QV96"/>
      <c r="QW96"/>
      <c r="QX96"/>
      <c r="QY96"/>
      <c r="QZ96"/>
      <c r="RA96"/>
      <c r="RB96"/>
      <c r="RC96"/>
      <c r="RD96"/>
      <c r="RE96"/>
      <c r="RF96"/>
      <c r="RG96"/>
      <c r="RH96"/>
      <c r="RI96"/>
      <c r="RJ96"/>
      <c r="RK96"/>
      <c r="RL96"/>
      <c r="RM96"/>
      <c r="RN96"/>
      <c r="RO96"/>
      <c r="RP96"/>
      <c r="RQ96"/>
      <c r="RR96"/>
      <c r="RS96"/>
      <c r="RT96"/>
      <c r="RU96"/>
      <c r="RV96"/>
      <c r="RW96"/>
      <c r="RX96"/>
      <c r="RY96"/>
      <c r="RZ96"/>
      <c r="SA96"/>
      <c r="SB96"/>
      <c r="SC96"/>
      <c r="SD96"/>
      <c r="SE96"/>
      <c r="SF96"/>
      <c r="SG96"/>
      <c r="SH96"/>
      <c r="SI96"/>
      <c r="SJ96"/>
      <c r="SK96"/>
      <c r="SL96"/>
      <c r="SM96"/>
      <c r="SN96"/>
      <c r="SO96"/>
      <c r="SP96"/>
      <c r="SQ96"/>
      <c r="SR96"/>
      <c r="SS96"/>
      <c r="ST96"/>
      <c r="SU96"/>
      <c r="SV96"/>
      <c r="SW96"/>
      <c r="SX96"/>
      <c r="SY96"/>
      <c r="SZ96"/>
      <c r="TA96"/>
      <c r="TB96"/>
      <c r="TC96"/>
      <c r="TD96"/>
      <c r="TE96"/>
      <c r="TF96"/>
      <c r="TG96"/>
      <c r="TH96"/>
      <c r="TI96"/>
      <c r="TJ96"/>
      <c r="TK96"/>
      <c r="TL96"/>
      <c r="TM96"/>
      <c r="TN96"/>
      <c r="TO96"/>
      <c r="TP96"/>
      <c r="TQ96"/>
      <c r="TR96"/>
      <c r="TS96"/>
      <c r="TT96"/>
      <c r="TU96"/>
      <c r="TV96"/>
      <c r="TW96"/>
      <c r="TX96"/>
      <c r="TY96"/>
      <c r="TZ96"/>
      <c r="UA96"/>
      <c r="UB96"/>
      <c r="UC96"/>
      <c r="UD96"/>
      <c r="UE96"/>
      <c r="UF96"/>
      <c r="UG96"/>
      <c r="UH96"/>
      <c r="UI96"/>
      <c r="UJ96"/>
      <c r="UK96"/>
      <c r="UL96"/>
      <c r="UM96"/>
      <c r="UN96"/>
      <c r="UO96"/>
      <c r="UP96"/>
      <c r="UQ96"/>
      <c r="UR96"/>
      <c r="US96"/>
      <c r="UT96"/>
      <c r="UU96"/>
      <c r="UV96"/>
      <c r="UW96"/>
      <c r="UX96"/>
      <c r="UY96"/>
      <c r="UZ96"/>
      <c r="VA96"/>
      <c r="VB96"/>
      <c r="VC96"/>
      <c r="VD96"/>
      <c r="VE96"/>
      <c r="VF96"/>
      <c r="VG96"/>
      <c r="VH96"/>
      <c r="VI96"/>
      <c r="VJ96"/>
      <c r="VK96"/>
      <c r="VL96"/>
      <c r="VM96"/>
      <c r="VN96"/>
      <c r="VO96"/>
      <c r="VP96"/>
      <c r="VQ96"/>
      <c r="VR96"/>
      <c r="VS96"/>
      <c r="VT96"/>
      <c r="VU96"/>
      <c r="VV96"/>
      <c r="VW96"/>
      <c r="VX96"/>
      <c r="VY96"/>
      <c r="VZ96"/>
      <c r="WA96"/>
      <c r="WB96"/>
      <c r="WC96"/>
      <c r="WD96"/>
      <c r="WE96"/>
      <c r="WF96"/>
      <c r="WG96"/>
      <c r="WH96"/>
      <c r="WI96"/>
      <c r="WJ96"/>
      <c r="WK96"/>
      <c r="WL96"/>
      <c r="WM96"/>
      <c r="WN96"/>
      <c r="WO96"/>
      <c r="WP96"/>
      <c r="WQ96"/>
      <c r="WR96"/>
      <c r="WS96"/>
      <c r="WT96"/>
      <c r="WU96"/>
      <c r="WV96"/>
      <c r="WW96"/>
      <c r="WX96"/>
      <c r="WY96"/>
      <c r="WZ96"/>
      <c r="XA96"/>
      <c r="XB96"/>
      <c r="XC96"/>
      <c r="XD96"/>
      <c r="XE96"/>
      <c r="XF96"/>
      <c r="XG96"/>
      <c r="XH96"/>
      <c r="XI96"/>
      <c r="XJ96"/>
      <c r="XK96"/>
      <c r="XL96"/>
      <c r="XM96"/>
      <c r="XN96"/>
      <c r="XO96"/>
      <c r="XP96"/>
      <c r="XQ96"/>
      <c r="XR96"/>
      <c r="XS96"/>
      <c r="XT96"/>
      <c r="XU96"/>
      <c r="XV96"/>
      <c r="XW96"/>
      <c r="XX96"/>
      <c r="XY96"/>
      <c r="XZ96"/>
      <c r="YA96"/>
      <c r="YB96"/>
      <c r="YC96"/>
      <c r="YD96"/>
      <c r="YE96"/>
      <c r="YF96"/>
      <c r="YG96"/>
      <c r="YH96"/>
      <c r="YI96"/>
      <c r="YJ96"/>
      <c r="YK96"/>
      <c r="YL96"/>
      <c r="YM96"/>
      <c r="YN96"/>
      <c r="YO96"/>
      <c r="YP96"/>
      <c r="YQ96"/>
      <c r="YR96"/>
      <c r="YS96"/>
      <c r="YT96"/>
      <c r="YU96"/>
      <c r="YV96"/>
      <c r="YW96"/>
      <c r="YX96"/>
      <c r="YY96"/>
      <c r="YZ96"/>
      <c r="ZA96"/>
      <c r="ZB96"/>
      <c r="ZC96"/>
      <c r="ZD96"/>
      <c r="ZE96"/>
      <c r="ZF96"/>
      <c r="ZG96"/>
      <c r="ZH96"/>
      <c r="ZI96"/>
      <c r="ZJ96"/>
      <c r="ZK96"/>
      <c r="ZL96"/>
      <c r="ZM96"/>
      <c r="ZN96"/>
      <c r="ZO96"/>
      <c r="ZP96"/>
      <c r="ZQ96"/>
      <c r="ZR96"/>
      <c r="ZS96"/>
      <c r="ZT96"/>
      <c r="ZU96"/>
      <c r="ZV96"/>
      <c r="ZW96"/>
      <c r="ZX96"/>
      <c r="ZY96"/>
      <c r="ZZ96"/>
      <c r="AAA96"/>
      <c r="AAB96"/>
      <c r="AAC96"/>
      <c r="AAD96"/>
      <c r="AAE96"/>
      <c r="AAF96"/>
      <c r="AAG96"/>
      <c r="AAH96"/>
      <c r="AAI96"/>
      <c r="AAJ96"/>
      <c r="AAK96"/>
      <c r="AAL96"/>
      <c r="AAM96"/>
      <c r="AAN96"/>
      <c r="AAO96"/>
      <c r="AAP96"/>
      <c r="AAQ96"/>
      <c r="AAR96"/>
      <c r="AAS96"/>
      <c r="AAT96"/>
      <c r="AAU96"/>
      <c r="AAV96"/>
      <c r="AAW96"/>
      <c r="AAX96"/>
      <c r="AAY96"/>
      <c r="AAZ96"/>
      <c r="ABA96"/>
      <c r="ABB96"/>
      <c r="ABC96"/>
      <c r="ABD96"/>
      <c r="ABE96"/>
      <c r="ABF96"/>
      <c r="ABG96"/>
      <c r="ABH96"/>
      <c r="ABI96"/>
      <c r="ABJ96"/>
      <c r="ABK96"/>
      <c r="ABL96"/>
      <c r="ABM96"/>
      <c r="ABN96"/>
      <c r="ABO96"/>
      <c r="ABP96"/>
      <c r="ABQ96"/>
      <c r="ABR96"/>
      <c r="ABS96"/>
      <c r="ABT96"/>
      <c r="ABU96"/>
      <c r="ABV96"/>
      <c r="ABW96"/>
      <c r="ABX96"/>
      <c r="ABY96"/>
      <c r="ABZ96"/>
      <c r="ACA96"/>
      <c r="ACB96"/>
      <c r="ACC96"/>
      <c r="ACD96"/>
      <c r="ACE96"/>
      <c r="ACF96"/>
      <c r="ACG96"/>
      <c r="ACH96"/>
      <c r="ACI96"/>
      <c r="ACJ96"/>
      <c r="ACK96"/>
      <c r="ACL96"/>
      <c r="ACM96"/>
      <c r="ACN96"/>
      <c r="ACO96"/>
      <c r="ACP96"/>
      <c r="ACQ96"/>
      <c r="ACR96"/>
      <c r="ACS96"/>
      <c r="ACT96"/>
      <c r="ACU96"/>
      <c r="ACV96"/>
      <c r="ACW96"/>
      <c r="ACX96"/>
      <c r="ACY96"/>
      <c r="ACZ96"/>
      <c r="ADA96"/>
      <c r="ADB96"/>
      <c r="ADC96"/>
      <c r="ADD96"/>
      <c r="ADE96"/>
      <c r="ADF96"/>
      <c r="ADG96"/>
      <c r="ADH96"/>
      <c r="ADI96"/>
      <c r="ADJ96"/>
      <c r="ADK96"/>
      <c r="ADL96"/>
      <c r="ADM96"/>
      <c r="ADN96"/>
      <c r="ADO96"/>
      <c r="ADP96"/>
      <c r="ADQ96"/>
      <c r="ADR96"/>
      <c r="ADS96"/>
      <c r="ADT96"/>
      <c r="ADU96"/>
      <c r="ADV96"/>
      <c r="ADW96"/>
      <c r="ADX96"/>
      <c r="ADY96"/>
      <c r="ADZ96"/>
      <c r="AEA96"/>
      <c r="AEB96"/>
      <c r="AEC96"/>
      <c r="AED96"/>
      <c r="AEE96"/>
      <c r="AEF96"/>
      <c r="AEG96"/>
      <c r="AEH96"/>
      <c r="AEI96"/>
      <c r="AEJ96"/>
      <c r="AEK96"/>
      <c r="AEL96"/>
      <c r="AEM96"/>
      <c r="AEN96"/>
      <c r="AEO96"/>
      <c r="AEP96"/>
      <c r="AEQ96"/>
      <c r="AER96"/>
      <c r="AES96"/>
      <c r="AET96"/>
      <c r="AEU96"/>
      <c r="AEV96"/>
      <c r="AEW96"/>
      <c r="AEX96"/>
      <c r="AEY96"/>
      <c r="AEZ96"/>
      <c r="AFA96"/>
      <c r="AFB96"/>
      <c r="AFC96"/>
      <c r="AFD96"/>
      <c r="AFE96"/>
      <c r="AFF96"/>
      <c r="AFG96"/>
      <c r="AFH96"/>
      <c r="AFI96"/>
      <c r="AFJ96"/>
      <c r="AFK96"/>
      <c r="AFL96"/>
      <c r="AFM96"/>
      <c r="AFN96"/>
      <c r="AFO96"/>
      <c r="AFP96"/>
      <c r="AFQ96"/>
      <c r="AFR96"/>
      <c r="AFS96"/>
      <c r="AFT96"/>
      <c r="AFU96"/>
      <c r="AFV96"/>
      <c r="AFW96"/>
      <c r="AFX96"/>
      <c r="AFY96"/>
      <c r="AFZ96"/>
      <c r="AGA96"/>
      <c r="AGB96"/>
      <c r="AGC96"/>
      <c r="AGD96"/>
      <c r="AGE96"/>
      <c r="AGF96"/>
      <c r="AGG96"/>
      <c r="AGH96"/>
      <c r="AGI96"/>
      <c r="AGJ96"/>
      <c r="AGK96"/>
      <c r="AGL96"/>
      <c r="AGM96"/>
      <c r="AGN96"/>
      <c r="AGO96"/>
      <c r="AGP96"/>
      <c r="AGQ96"/>
      <c r="AGR96"/>
      <c r="AGS96"/>
      <c r="AGT96"/>
      <c r="AGU96"/>
      <c r="AGV96"/>
      <c r="AGW96"/>
      <c r="AGX96"/>
      <c r="AGY96"/>
      <c r="AGZ96"/>
      <c r="AHA96"/>
      <c r="AHB96"/>
      <c r="AHC96"/>
      <c r="AHD96"/>
      <c r="AHE96"/>
      <c r="AHF96"/>
      <c r="AHG96"/>
      <c r="AHH96"/>
      <c r="AHI96"/>
      <c r="AHJ96"/>
      <c r="AHK96"/>
      <c r="AHL96"/>
      <c r="AHM96"/>
      <c r="AHN96"/>
      <c r="AHO96"/>
      <c r="AHP96"/>
      <c r="AHQ96"/>
      <c r="AHR96"/>
      <c r="AHS96"/>
      <c r="AHT96"/>
      <c r="AHU96"/>
      <c r="AHV96"/>
      <c r="AHW96"/>
      <c r="AHX96"/>
      <c r="AHY96"/>
      <c r="AHZ96"/>
      <c r="AIA96"/>
      <c r="AIB96"/>
      <c r="AIC96"/>
      <c r="AID96"/>
      <c r="AIE96"/>
      <c r="AIF96"/>
      <c r="AIG96"/>
      <c r="AIH96"/>
      <c r="AII96"/>
      <c r="AIJ96"/>
      <c r="AIK96"/>
      <c r="AIL96"/>
      <c r="AIM96"/>
      <c r="AIN96"/>
      <c r="AIO96"/>
      <c r="AIP96"/>
      <c r="AIQ96"/>
      <c r="AIR96"/>
      <c r="AIS96"/>
      <c r="AIT96"/>
      <c r="AIU96"/>
      <c r="AIV96"/>
      <c r="AIW96"/>
      <c r="AIX96"/>
      <c r="AIY96"/>
      <c r="AIZ96"/>
      <c r="AJA96"/>
      <c r="AJB96"/>
      <c r="AJC96"/>
      <c r="AJD96"/>
      <c r="AJE96"/>
      <c r="AJF96"/>
      <c r="AJG96"/>
      <c r="AJH96"/>
      <c r="AJI96"/>
      <c r="AJJ96"/>
      <c r="AJK96"/>
      <c r="AJL96"/>
      <c r="AJM96"/>
      <c r="AJN96"/>
      <c r="AJO96"/>
      <c r="AJP96"/>
      <c r="AJQ96"/>
      <c r="AJR96"/>
      <c r="AJS96"/>
      <c r="AJT96"/>
      <c r="AJU96"/>
      <c r="AJV96"/>
      <c r="AJW96"/>
      <c r="AJX96"/>
      <c r="AJY96"/>
      <c r="AJZ96"/>
      <c r="AKA96"/>
      <c r="AKB96"/>
      <c r="AKC96"/>
      <c r="AKD96"/>
      <c r="AKE96"/>
      <c r="AKF96"/>
      <c r="AKG96"/>
      <c r="AKH96"/>
      <c r="AKI96"/>
      <c r="AKJ96"/>
      <c r="AKK96"/>
      <c r="AKL96"/>
      <c r="AKM96"/>
      <c r="AKN96"/>
      <c r="AKO96"/>
      <c r="AKP96"/>
      <c r="AKQ96"/>
      <c r="AKR96"/>
      <c r="AKS96"/>
      <c r="AKT96"/>
      <c r="AKU96"/>
      <c r="AKV96"/>
      <c r="AKW96"/>
      <c r="AKX96"/>
      <c r="AKY96"/>
      <c r="AKZ96"/>
      <c r="ALA96"/>
      <c r="ALB96"/>
      <c r="ALC96"/>
      <c r="ALD96"/>
      <c r="ALE96"/>
      <c r="ALF96"/>
      <c r="ALG96"/>
      <c r="ALH96"/>
      <c r="ALI96"/>
      <c r="ALJ96"/>
      <c r="ALK96"/>
      <c r="ALL96"/>
      <c r="ALM96"/>
      <c r="ALN96"/>
      <c r="ALO96"/>
      <c r="ALP96"/>
      <c r="ALQ96"/>
      <c r="ALR96"/>
      <c r="ALS96"/>
      <c r="ALT96"/>
      <c r="ALU96"/>
      <c r="ALV96"/>
      <c r="ALW96"/>
      <c r="ALX96"/>
      <c r="ALY96"/>
      <c r="ALZ96"/>
      <c r="AMA96"/>
      <c r="AMB96"/>
      <c r="AMC96"/>
      <c r="AMD96"/>
      <c r="AME96"/>
      <c r="AMF96"/>
      <c r="AMG96"/>
      <c r="AMH96"/>
      <c r="AMI96"/>
      <c r="AMJ96"/>
    </row>
    <row r="97" spans="1:1024">
      <c r="A97" s="15" t="s">
        <v>213</v>
      </c>
      <c r="B97" s="6" t="s">
        <v>214</v>
      </c>
      <c r="C97" s="15" t="s">
        <v>125</v>
      </c>
      <c r="D97" s="7">
        <f>M97*12*C$2</f>
        <v>728.69999999999993</v>
      </c>
      <c r="E97" s="18">
        <v>7.0000000000000001E-3</v>
      </c>
      <c r="F97" s="7">
        <f>E97*1.065</f>
        <v>7.4549999999999998E-3</v>
      </c>
      <c r="G97" s="7">
        <v>7.7681099999999999E-3</v>
      </c>
      <c r="H97" s="7">
        <f t="shared" si="5"/>
        <v>8.3957732879999993E-3</v>
      </c>
      <c r="I97" s="7">
        <f t="shared" si="6"/>
        <v>8.6980211263679996E-3</v>
      </c>
      <c r="J97" s="7">
        <f t="shared" si="7"/>
        <v>9.1242241615600312E-3</v>
      </c>
      <c r="K97" s="7">
        <f t="shared" si="9"/>
        <v>9.9572658275104611E-3</v>
      </c>
      <c r="L97" s="29">
        <f t="shared" si="8"/>
        <v>1.1230800126849048E-2</v>
      </c>
      <c r="M97" s="29">
        <f>ROUND(L97*1.0701,2)</f>
        <v>0.01</v>
      </c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  <c r="IW97"/>
      <c r="IX97"/>
      <c r="IY97"/>
      <c r="IZ97"/>
      <c r="JA97"/>
      <c r="JB97"/>
      <c r="JC97"/>
      <c r="JD97"/>
      <c r="JE97"/>
      <c r="JF97"/>
      <c r="JG97"/>
      <c r="JH97"/>
      <c r="JI97"/>
      <c r="JJ97"/>
      <c r="JK97"/>
      <c r="JL97"/>
      <c r="JM97"/>
      <c r="JN97"/>
      <c r="JO97"/>
      <c r="JP97"/>
      <c r="JQ97"/>
      <c r="JR97"/>
      <c r="JS97"/>
      <c r="JT97"/>
      <c r="JU97"/>
      <c r="JV97"/>
      <c r="JW97"/>
      <c r="JX97"/>
      <c r="JY97"/>
      <c r="JZ97"/>
      <c r="KA97"/>
      <c r="KB97"/>
      <c r="KC97"/>
      <c r="KD97"/>
      <c r="KE97"/>
      <c r="KF97"/>
      <c r="KG97"/>
      <c r="KH97"/>
      <c r="KI97"/>
      <c r="KJ97"/>
      <c r="KK97"/>
      <c r="KL97"/>
      <c r="KM97"/>
      <c r="KN97"/>
      <c r="KO97"/>
      <c r="KP97"/>
      <c r="KQ97"/>
      <c r="KR97"/>
      <c r="KS97"/>
      <c r="KT97"/>
      <c r="KU97"/>
      <c r="KV97"/>
      <c r="KW97"/>
      <c r="KX97"/>
      <c r="KY97"/>
      <c r="KZ97"/>
      <c r="LA97"/>
      <c r="LB97"/>
      <c r="LC97"/>
      <c r="LD97"/>
      <c r="LE97"/>
      <c r="LF97"/>
      <c r="LG97"/>
      <c r="LH97"/>
      <c r="LI97"/>
      <c r="LJ97"/>
      <c r="LK97"/>
      <c r="LL97"/>
      <c r="LM97"/>
      <c r="LN97"/>
      <c r="LO97"/>
      <c r="LP97"/>
      <c r="LQ97"/>
      <c r="LR97"/>
      <c r="LS97"/>
      <c r="LT97"/>
      <c r="LU97"/>
      <c r="LV97"/>
      <c r="LW97"/>
      <c r="LX97"/>
      <c r="LY97"/>
      <c r="LZ97"/>
      <c r="MA97"/>
      <c r="MB97"/>
      <c r="MC97"/>
      <c r="MD97"/>
      <c r="ME97"/>
      <c r="MF97"/>
      <c r="MG97"/>
      <c r="MH97"/>
      <c r="MI97"/>
      <c r="MJ97"/>
      <c r="MK97"/>
      <c r="ML97"/>
      <c r="MM97"/>
      <c r="MN97"/>
      <c r="MO97"/>
      <c r="MP97"/>
      <c r="MQ97"/>
      <c r="MR97"/>
      <c r="MS97"/>
      <c r="MT97"/>
      <c r="MU97"/>
      <c r="MV97"/>
      <c r="MW97"/>
      <c r="MX97"/>
      <c r="MY97"/>
      <c r="MZ97"/>
      <c r="NA97"/>
      <c r="NB97"/>
      <c r="NC97"/>
      <c r="ND97"/>
      <c r="NE97"/>
      <c r="NF97"/>
      <c r="NG97"/>
      <c r="NH97"/>
      <c r="NI97"/>
      <c r="NJ97"/>
      <c r="NK97"/>
      <c r="NL97"/>
      <c r="NM97"/>
      <c r="NN97"/>
      <c r="NO97"/>
      <c r="NP97"/>
      <c r="NQ97"/>
      <c r="NR97"/>
      <c r="NS97"/>
      <c r="NT97"/>
      <c r="NU97"/>
      <c r="NV97"/>
      <c r="NW97"/>
      <c r="NX97"/>
      <c r="NY97"/>
      <c r="NZ97"/>
      <c r="OA97"/>
      <c r="OB97"/>
      <c r="OC97"/>
      <c r="OD97"/>
      <c r="OE97"/>
      <c r="OF97"/>
      <c r="OG97"/>
      <c r="OH97"/>
      <c r="OI97"/>
      <c r="OJ97"/>
      <c r="OK97"/>
      <c r="OL97"/>
      <c r="OM97"/>
      <c r="ON97"/>
      <c r="OO97"/>
      <c r="OP97"/>
      <c r="OQ97"/>
      <c r="OR97"/>
      <c r="OS97"/>
      <c r="OT97"/>
      <c r="OU97"/>
      <c r="OV97"/>
      <c r="OW97"/>
      <c r="OX97"/>
      <c r="OY97"/>
      <c r="OZ97"/>
      <c r="PA97"/>
      <c r="PB97"/>
      <c r="PC97"/>
      <c r="PD97"/>
      <c r="PE97"/>
      <c r="PF97"/>
      <c r="PG97"/>
      <c r="PH97"/>
      <c r="PI97"/>
      <c r="PJ97"/>
      <c r="PK97"/>
      <c r="PL97"/>
      <c r="PM97"/>
      <c r="PN97"/>
      <c r="PO97"/>
      <c r="PP97"/>
      <c r="PQ97"/>
      <c r="PR97"/>
      <c r="PS97"/>
      <c r="PT97"/>
      <c r="PU97"/>
      <c r="PV97"/>
      <c r="PW97"/>
      <c r="PX97"/>
      <c r="PY97"/>
      <c r="PZ97"/>
      <c r="QA97"/>
      <c r="QB97"/>
      <c r="QC97"/>
      <c r="QD97"/>
      <c r="QE97"/>
      <c r="QF97"/>
      <c r="QG97"/>
      <c r="QH97"/>
      <c r="QI97"/>
      <c r="QJ97"/>
      <c r="QK97"/>
      <c r="QL97"/>
      <c r="QM97"/>
      <c r="QN97"/>
      <c r="QO97"/>
      <c r="QP97"/>
      <c r="QQ97"/>
      <c r="QR97"/>
      <c r="QS97"/>
      <c r="QT97"/>
      <c r="QU97"/>
      <c r="QV97"/>
      <c r="QW97"/>
      <c r="QX97"/>
      <c r="QY97"/>
      <c r="QZ97"/>
      <c r="RA97"/>
      <c r="RB97"/>
      <c r="RC97"/>
      <c r="RD97"/>
      <c r="RE97"/>
      <c r="RF97"/>
      <c r="RG97"/>
      <c r="RH97"/>
      <c r="RI97"/>
      <c r="RJ97"/>
      <c r="RK97"/>
      <c r="RL97"/>
      <c r="RM97"/>
      <c r="RN97"/>
      <c r="RO97"/>
      <c r="RP97"/>
      <c r="RQ97"/>
      <c r="RR97"/>
      <c r="RS97"/>
      <c r="RT97"/>
      <c r="RU97"/>
      <c r="RV97"/>
      <c r="RW97"/>
      <c r="RX97"/>
      <c r="RY97"/>
      <c r="RZ97"/>
      <c r="SA97"/>
      <c r="SB97"/>
      <c r="SC97"/>
      <c r="SD97"/>
      <c r="SE97"/>
      <c r="SF97"/>
      <c r="SG97"/>
      <c r="SH97"/>
      <c r="SI97"/>
      <c r="SJ97"/>
      <c r="SK97"/>
      <c r="SL97"/>
      <c r="SM97"/>
      <c r="SN97"/>
      <c r="SO97"/>
      <c r="SP97"/>
      <c r="SQ97"/>
      <c r="SR97"/>
      <c r="SS97"/>
      <c r="ST97"/>
      <c r="SU97"/>
      <c r="SV97"/>
      <c r="SW97"/>
      <c r="SX97"/>
      <c r="SY97"/>
      <c r="SZ97"/>
      <c r="TA97"/>
      <c r="TB97"/>
      <c r="TC97"/>
      <c r="TD97"/>
      <c r="TE97"/>
      <c r="TF97"/>
      <c r="TG97"/>
      <c r="TH97"/>
      <c r="TI97"/>
      <c r="TJ97"/>
      <c r="TK97"/>
      <c r="TL97"/>
      <c r="TM97"/>
      <c r="TN97"/>
      <c r="TO97"/>
      <c r="TP97"/>
      <c r="TQ97"/>
      <c r="TR97"/>
      <c r="TS97"/>
      <c r="TT97"/>
      <c r="TU97"/>
      <c r="TV97"/>
      <c r="TW97"/>
      <c r="TX97"/>
      <c r="TY97"/>
      <c r="TZ97"/>
      <c r="UA97"/>
      <c r="UB97"/>
      <c r="UC97"/>
      <c r="UD97"/>
      <c r="UE97"/>
      <c r="UF97"/>
      <c r="UG97"/>
      <c r="UH97"/>
      <c r="UI97"/>
      <c r="UJ97"/>
      <c r="UK97"/>
      <c r="UL97"/>
      <c r="UM97"/>
      <c r="UN97"/>
      <c r="UO97"/>
      <c r="UP97"/>
      <c r="UQ97"/>
      <c r="UR97"/>
      <c r="US97"/>
      <c r="UT97"/>
      <c r="UU97"/>
      <c r="UV97"/>
      <c r="UW97"/>
      <c r="UX97"/>
      <c r="UY97"/>
      <c r="UZ97"/>
      <c r="VA97"/>
      <c r="VB97"/>
      <c r="VC97"/>
      <c r="VD97"/>
      <c r="VE97"/>
      <c r="VF97"/>
      <c r="VG97"/>
      <c r="VH97"/>
      <c r="VI97"/>
      <c r="VJ97"/>
      <c r="VK97"/>
      <c r="VL97"/>
      <c r="VM97"/>
      <c r="VN97"/>
      <c r="VO97"/>
      <c r="VP97"/>
      <c r="VQ97"/>
      <c r="VR97"/>
      <c r="VS97"/>
      <c r="VT97"/>
      <c r="VU97"/>
      <c r="VV97"/>
      <c r="VW97"/>
      <c r="VX97"/>
      <c r="VY97"/>
      <c r="VZ97"/>
      <c r="WA97"/>
      <c r="WB97"/>
      <c r="WC97"/>
      <c r="WD97"/>
      <c r="WE97"/>
      <c r="WF97"/>
      <c r="WG97"/>
      <c r="WH97"/>
      <c r="WI97"/>
      <c r="WJ97"/>
      <c r="WK97"/>
      <c r="WL97"/>
      <c r="WM97"/>
      <c r="WN97"/>
      <c r="WO97"/>
      <c r="WP97"/>
      <c r="WQ97"/>
      <c r="WR97"/>
      <c r="WS97"/>
      <c r="WT97"/>
      <c r="WU97"/>
      <c r="WV97"/>
      <c r="WW97"/>
      <c r="WX97"/>
      <c r="WY97"/>
      <c r="WZ97"/>
      <c r="XA97"/>
      <c r="XB97"/>
      <c r="XC97"/>
      <c r="XD97"/>
      <c r="XE97"/>
      <c r="XF97"/>
      <c r="XG97"/>
      <c r="XH97"/>
      <c r="XI97"/>
      <c r="XJ97"/>
      <c r="XK97"/>
      <c r="XL97"/>
      <c r="XM97"/>
      <c r="XN97"/>
      <c r="XO97"/>
      <c r="XP97"/>
      <c r="XQ97"/>
      <c r="XR97"/>
      <c r="XS97"/>
      <c r="XT97"/>
      <c r="XU97"/>
      <c r="XV97"/>
      <c r="XW97"/>
      <c r="XX97"/>
      <c r="XY97"/>
      <c r="XZ97"/>
      <c r="YA97"/>
      <c r="YB97"/>
      <c r="YC97"/>
      <c r="YD97"/>
      <c r="YE97"/>
      <c r="YF97"/>
      <c r="YG97"/>
      <c r="YH97"/>
      <c r="YI97"/>
      <c r="YJ97"/>
      <c r="YK97"/>
      <c r="YL97"/>
      <c r="YM97"/>
      <c r="YN97"/>
      <c r="YO97"/>
      <c r="YP97"/>
      <c r="YQ97"/>
      <c r="YR97"/>
      <c r="YS97"/>
      <c r="YT97"/>
      <c r="YU97"/>
      <c r="YV97"/>
      <c r="YW97"/>
      <c r="YX97"/>
      <c r="YY97"/>
      <c r="YZ97"/>
      <c r="ZA97"/>
      <c r="ZB97"/>
      <c r="ZC97"/>
      <c r="ZD97"/>
      <c r="ZE97"/>
      <c r="ZF97"/>
      <c r="ZG97"/>
      <c r="ZH97"/>
      <c r="ZI97"/>
      <c r="ZJ97"/>
      <c r="ZK97"/>
      <c r="ZL97"/>
      <c r="ZM97"/>
      <c r="ZN97"/>
      <c r="ZO97"/>
      <c r="ZP97"/>
      <c r="ZQ97"/>
      <c r="ZR97"/>
      <c r="ZS97"/>
      <c r="ZT97"/>
      <c r="ZU97"/>
      <c r="ZV97"/>
      <c r="ZW97"/>
      <c r="ZX97"/>
      <c r="ZY97"/>
      <c r="ZZ97"/>
      <c r="AAA97"/>
      <c r="AAB97"/>
      <c r="AAC97"/>
      <c r="AAD97"/>
      <c r="AAE97"/>
      <c r="AAF97"/>
      <c r="AAG97"/>
      <c r="AAH97"/>
      <c r="AAI97"/>
      <c r="AAJ97"/>
      <c r="AAK97"/>
      <c r="AAL97"/>
      <c r="AAM97"/>
      <c r="AAN97"/>
      <c r="AAO97"/>
      <c r="AAP97"/>
      <c r="AAQ97"/>
      <c r="AAR97"/>
      <c r="AAS97"/>
      <c r="AAT97"/>
      <c r="AAU97"/>
      <c r="AAV97"/>
      <c r="AAW97"/>
      <c r="AAX97"/>
      <c r="AAY97"/>
      <c r="AAZ97"/>
      <c r="ABA97"/>
      <c r="ABB97"/>
      <c r="ABC97"/>
      <c r="ABD97"/>
      <c r="ABE97"/>
      <c r="ABF97"/>
      <c r="ABG97"/>
      <c r="ABH97"/>
      <c r="ABI97"/>
      <c r="ABJ97"/>
      <c r="ABK97"/>
      <c r="ABL97"/>
      <c r="ABM97"/>
      <c r="ABN97"/>
      <c r="ABO97"/>
      <c r="ABP97"/>
      <c r="ABQ97"/>
      <c r="ABR97"/>
      <c r="ABS97"/>
      <c r="ABT97"/>
      <c r="ABU97"/>
      <c r="ABV97"/>
      <c r="ABW97"/>
      <c r="ABX97"/>
      <c r="ABY97"/>
      <c r="ABZ97"/>
      <c r="ACA97"/>
      <c r="ACB97"/>
      <c r="ACC97"/>
      <c r="ACD97"/>
      <c r="ACE97"/>
      <c r="ACF97"/>
      <c r="ACG97"/>
      <c r="ACH97"/>
      <c r="ACI97"/>
      <c r="ACJ97"/>
      <c r="ACK97"/>
      <c r="ACL97"/>
      <c r="ACM97"/>
      <c r="ACN97"/>
      <c r="ACO97"/>
      <c r="ACP97"/>
      <c r="ACQ97"/>
      <c r="ACR97"/>
      <c r="ACS97"/>
      <c r="ACT97"/>
      <c r="ACU97"/>
      <c r="ACV97"/>
      <c r="ACW97"/>
      <c r="ACX97"/>
      <c r="ACY97"/>
      <c r="ACZ97"/>
      <c r="ADA97"/>
      <c r="ADB97"/>
      <c r="ADC97"/>
      <c r="ADD97"/>
      <c r="ADE97"/>
      <c r="ADF97"/>
      <c r="ADG97"/>
      <c r="ADH97"/>
      <c r="ADI97"/>
      <c r="ADJ97"/>
      <c r="ADK97"/>
      <c r="ADL97"/>
      <c r="ADM97"/>
      <c r="ADN97"/>
      <c r="ADO97"/>
      <c r="ADP97"/>
      <c r="ADQ97"/>
      <c r="ADR97"/>
      <c r="ADS97"/>
      <c r="ADT97"/>
      <c r="ADU97"/>
      <c r="ADV97"/>
      <c r="ADW97"/>
      <c r="ADX97"/>
      <c r="ADY97"/>
      <c r="ADZ97"/>
      <c r="AEA97"/>
      <c r="AEB97"/>
      <c r="AEC97"/>
      <c r="AED97"/>
      <c r="AEE97"/>
      <c r="AEF97"/>
      <c r="AEG97"/>
      <c r="AEH97"/>
      <c r="AEI97"/>
      <c r="AEJ97"/>
      <c r="AEK97"/>
      <c r="AEL97"/>
      <c r="AEM97"/>
      <c r="AEN97"/>
      <c r="AEO97"/>
      <c r="AEP97"/>
      <c r="AEQ97"/>
      <c r="AER97"/>
      <c r="AES97"/>
      <c r="AET97"/>
      <c r="AEU97"/>
      <c r="AEV97"/>
      <c r="AEW97"/>
      <c r="AEX97"/>
      <c r="AEY97"/>
      <c r="AEZ97"/>
      <c r="AFA97"/>
      <c r="AFB97"/>
      <c r="AFC97"/>
      <c r="AFD97"/>
      <c r="AFE97"/>
      <c r="AFF97"/>
      <c r="AFG97"/>
      <c r="AFH97"/>
      <c r="AFI97"/>
      <c r="AFJ97"/>
      <c r="AFK97"/>
      <c r="AFL97"/>
      <c r="AFM97"/>
      <c r="AFN97"/>
      <c r="AFO97"/>
      <c r="AFP97"/>
      <c r="AFQ97"/>
      <c r="AFR97"/>
      <c r="AFS97"/>
      <c r="AFT97"/>
      <c r="AFU97"/>
      <c r="AFV97"/>
      <c r="AFW97"/>
      <c r="AFX97"/>
      <c r="AFY97"/>
      <c r="AFZ97"/>
      <c r="AGA97"/>
      <c r="AGB97"/>
      <c r="AGC97"/>
      <c r="AGD97"/>
      <c r="AGE97"/>
      <c r="AGF97"/>
      <c r="AGG97"/>
      <c r="AGH97"/>
      <c r="AGI97"/>
      <c r="AGJ97"/>
      <c r="AGK97"/>
      <c r="AGL97"/>
      <c r="AGM97"/>
      <c r="AGN97"/>
      <c r="AGO97"/>
      <c r="AGP97"/>
      <c r="AGQ97"/>
      <c r="AGR97"/>
      <c r="AGS97"/>
      <c r="AGT97"/>
      <c r="AGU97"/>
      <c r="AGV97"/>
      <c r="AGW97"/>
      <c r="AGX97"/>
      <c r="AGY97"/>
      <c r="AGZ97"/>
      <c r="AHA97"/>
      <c r="AHB97"/>
      <c r="AHC97"/>
      <c r="AHD97"/>
      <c r="AHE97"/>
      <c r="AHF97"/>
      <c r="AHG97"/>
      <c r="AHH97"/>
      <c r="AHI97"/>
      <c r="AHJ97"/>
      <c r="AHK97"/>
      <c r="AHL97"/>
      <c r="AHM97"/>
      <c r="AHN97"/>
      <c r="AHO97"/>
      <c r="AHP97"/>
      <c r="AHQ97"/>
      <c r="AHR97"/>
      <c r="AHS97"/>
      <c r="AHT97"/>
      <c r="AHU97"/>
      <c r="AHV97"/>
      <c r="AHW97"/>
      <c r="AHX97"/>
      <c r="AHY97"/>
      <c r="AHZ97"/>
      <c r="AIA97"/>
      <c r="AIB97"/>
      <c r="AIC97"/>
      <c r="AID97"/>
      <c r="AIE97"/>
      <c r="AIF97"/>
      <c r="AIG97"/>
      <c r="AIH97"/>
      <c r="AII97"/>
      <c r="AIJ97"/>
      <c r="AIK97"/>
      <c r="AIL97"/>
      <c r="AIM97"/>
      <c r="AIN97"/>
      <c r="AIO97"/>
      <c r="AIP97"/>
      <c r="AIQ97"/>
      <c r="AIR97"/>
      <c r="AIS97"/>
      <c r="AIT97"/>
      <c r="AIU97"/>
      <c r="AIV97"/>
      <c r="AIW97"/>
      <c r="AIX97"/>
      <c r="AIY97"/>
      <c r="AIZ97"/>
      <c r="AJA97"/>
      <c r="AJB97"/>
      <c r="AJC97"/>
      <c r="AJD97"/>
      <c r="AJE97"/>
      <c r="AJF97"/>
      <c r="AJG97"/>
      <c r="AJH97"/>
      <c r="AJI97"/>
      <c r="AJJ97"/>
      <c r="AJK97"/>
      <c r="AJL97"/>
      <c r="AJM97"/>
      <c r="AJN97"/>
      <c r="AJO97"/>
      <c r="AJP97"/>
      <c r="AJQ97"/>
      <c r="AJR97"/>
      <c r="AJS97"/>
      <c r="AJT97"/>
      <c r="AJU97"/>
      <c r="AJV97"/>
      <c r="AJW97"/>
      <c r="AJX97"/>
      <c r="AJY97"/>
      <c r="AJZ97"/>
      <c r="AKA97"/>
      <c r="AKB97"/>
      <c r="AKC97"/>
      <c r="AKD97"/>
      <c r="AKE97"/>
      <c r="AKF97"/>
      <c r="AKG97"/>
      <c r="AKH97"/>
      <c r="AKI97"/>
      <c r="AKJ97"/>
      <c r="AKK97"/>
      <c r="AKL97"/>
      <c r="AKM97"/>
      <c r="AKN97"/>
      <c r="AKO97"/>
      <c r="AKP97"/>
      <c r="AKQ97"/>
      <c r="AKR97"/>
      <c r="AKS97"/>
      <c r="AKT97"/>
      <c r="AKU97"/>
      <c r="AKV97"/>
      <c r="AKW97"/>
      <c r="AKX97"/>
      <c r="AKY97"/>
      <c r="AKZ97"/>
      <c r="ALA97"/>
      <c r="ALB97"/>
      <c r="ALC97"/>
      <c r="ALD97"/>
      <c r="ALE97"/>
      <c r="ALF97"/>
      <c r="ALG97"/>
      <c r="ALH97"/>
      <c r="ALI97"/>
      <c r="ALJ97"/>
      <c r="ALK97"/>
      <c r="ALL97"/>
      <c r="ALM97"/>
      <c r="ALN97"/>
      <c r="ALO97"/>
      <c r="ALP97"/>
      <c r="ALQ97"/>
      <c r="ALR97"/>
      <c r="ALS97"/>
      <c r="ALT97"/>
      <c r="ALU97"/>
      <c r="ALV97"/>
      <c r="ALW97"/>
      <c r="ALX97"/>
      <c r="ALY97"/>
      <c r="ALZ97"/>
      <c r="AMA97"/>
      <c r="AMB97"/>
      <c r="AMC97"/>
      <c r="AMD97"/>
      <c r="AME97"/>
      <c r="AMF97"/>
      <c r="AMG97"/>
      <c r="AMH97"/>
      <c r="AMI97"/>
      <c r="AMJ97"/>
    </row>
    <row r="98" spans="1:1024" ht="12.75" customHeight="1">
      <c r="A98" s="34" t="s">
        <v>215</v>
      </c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6"/>
      <c r="M98" s="29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  <c r="IX98"/>
      <c r="IY98"/>
      <c r="IZ98"/>
      <c r="JA98"/>
      <c r="JB98"/>
      <c r="JC98"/>
      <c r="JD98"/>
      <c r="JE98"/>
      <c r="JF98"/>
      <c r="JG98"/>
      <c r="JH98"/>
      <c r="JI98"/>
      <c r="JJ98"/>
      <c r="JK98"/>
      <c r="JL98"/>
      <c r="JM98"/>
      <c r="JN98"/>
      <c r="JO98"/>
      <c r="JP98"/>
      <c r="JQ98"/>
      <c r="JR98"/>
      <c r="JS98"/>
      <c r="JT98"/>
      <c r="JU98"/>
      <c r="JV98"/>
      <c r="JW98"/>
      <c r="JX98"/>
      <c r="JY98"/>
      <c r="JZ98"/>
      <c r="KA98"/>
      <c r="KB98"/>
      <c r="KC98"/>
      <c r="KD98"/>
      <c r="KE98"/>
      <c r="KF98"/>
      <c r="KG98"/>
      <c r="KH98"/>
      <c r="KI98"/>
      <c r="KJ98"/>
      <c r="KK98"/>
      <c r="KL98"/>
      <c r="KM98"/>
      <c r="KN98"/>
      <c r="KO98"/>
      <c r="KP98"/>
      <c r="KQ98"/>
      <c r="KR98"/>
      <c r="KS98"/>
      <c r="KT98"/>
      <c r="KU98"/>
      <c r="KV98"/>
      <c r="KW98"/>
      <c r="KX98"/>
      <c r="KY98"/>
      <c r="KZ98"/>
      <c r="LA98"/>
      <c r="LB98"/>
      <c r="LC98"/>
      <c r="LD98"/>
      <c r="LE98"/>
      <c r="LF98"/>
      <c r="LG98"/>
      <c r="LH98"/>
      <c r="LI98"/>
      <c r="LJ98"/>
      <c r="LK98"/>
      <c r="LL98"/>
      <c r="LM98"/>
      <c r="LN98"/>
      <c r="LO98"/>
      <c r="LP98"/>
      <c r="LQ98"/>
      <c r="LR98"/>
      <c r="LS98"/>
      <c r="LT98"/>
      <c r="LU98"/>
      <c r="LV98"/>
      <c r="LW98"/>
      <c r="LX98"/>
      <c r="LY98"/>
      <c r="LZ98"/>
      <c r="MA98"/>
      <c r="MB98"/>
      <c r="MC98"/>
      <c r="MD98"/>
      <c r="ME98"/>
      <c r="MF98"/>
      <c r="MG98"/>
      <c r="MH98"/>
      <c r="MI98"/>
      <c r="MJ98"/>
      <c r="MK98"/>
      <c r="ML98"/>
      <c r="MM98"/>
      <c r="MN98"/>
      <c r="MO98"/>
      <c r="MP98"/>
      <c r="MQ98"/>
      <c r="MR98"/>
      <c r="MS98"/>
      <c r="MT98"/>
      <c r="MU98"/>
      <c r="MV98"/>
      <c r="MW98"/>
      <c r="MX98"/>
      <c r="MY98"/>
      <c r="MZ98"/>
      <c r="NA98"/>
      <c r="NB98"/>
      <c r="NC98"/>
      <c r="ND98"/>
      <c r="NE98"/>
      <c r="NF98"/>
      <c r="NG98"/>
      <c r="NH98"/>
      <c r="NI98"/>
      <c r="NJ98"/>
      <c r="NK98"/>
      <c r="NL98"/>
      <c r="NM98"/>
      <c r="NN98"/>
      <c r="NO98"/>
      <c r="NP98"/>
      <c r="NQ98"/>
      <c r="NR98"/>
      <c r="NS98"/>
      <c r="NT98"/>
      <c r="NU98"/>
      <c r="NV98"/>
      <c r="NW98"/>
      <c r="NX98"/>
      <c r="NY98"/>
      <c r="NZ98"/>
      <c r="OA98"/>
      <c r="OB98"/>
      <c r="OC98"/>
      <c r="OD98"/>
      <c r="OE98"/>
      <c r="OF98"/>
      <c r="OG98"/>
      <c r="OH98"/>
      <c r="OI98"/>
      <c r="OJ98"/>
      <c r="OK98"/>
      <c r="OL98"/>
      <c r="OM98"/>
      <c r="ON98"/>
      <c r="OO98"/>
      <c r="OP98"/>
      <c r="OQ98"/>
      <c r="OR98"/>
      <c r="OS98"/>
      <c r="OT98"/>
      <c r="OU98"/>
      <c r="OV98"/>
      <c r="OW98"/>
      <c r="OX98"/>
      <c r="OY98"/>
      <c r="OZ98"/>
      <c r="PA98"/>
      <c r="PB98"/>
      <c r="PC98"/>
      <c r="PD98"/>
      <c r="PE98"/>
      <c r="PF98"/>
      <c r="PG98"/>
      <c r="PH98"/>
      <c r="PI98"/>
      <c r="PJ98"/>
      <c r="PK98"/>
      <c r="PL98"/>
      <c r="PM98"/>
      <c r="PN98"/>
      <c r="PO98"/>
      <c r="PP98"/>
      <c r="PQ98"/>
      <c r="PR98"/>
      <c r="PS98"/>
      <c r="PT98"/>
      <c r="PU98"/>
      <c r="PV98"/>
      <c r="PW98"/>
      <c r="PX98"/>
      <c r="PY98"/>
      <c r="PZ98"/>
      <c r="QA98"/>
      <c r="QB98"/>
      <c r="QC98"/>
      <c r="QD98"/>
      <c r="QE98"/>
      <c r="QF98"/>
      <c r="QG98"/>
      <c r="QH98"/>
      <c r="QI98"/>
      <c r="QJ98"/>
      <c r="QK98"/>
      <c r="QL98"/>
      <c r="QM98"/>
      <c r="QN98"/>
      <c r="QO98"/>
      <c r="QP98"/>
      <c r="QQ98"/>
      <c r="QR98"/>
      <c r="QS98"/>
      <c r="QT98"/>
      <c r="QU98"/>
      <c r="QV98"/>
      <c r="QW98"/>
      <c r="QX98"/>
      <c r="QY98"/>
      <c r="QZ98"/>
      <c r="RA98"/>
      <c r="RB98"/>
      <c r="RC98"/>
      <c r="RD98"/>
      <c r="RE98"/>
      <c r="RF98"/>
      <c r="RG98"/>
      <c r="RH98"/>
      <c r="RI98"/>
      <c r="RJ98"/>
      <c r="RK98"/>
      <c r="RL98"/>
      <c r="RM98"/>
      <c r="RN98"/>
      <c r="RO98"/>
      <c r="RP98"/>
      <c r="RQ98"/>
      <c r="RR98"/>
      <c r="RS98"/>
      <c r="RT98"/>
      <c r="RU98"/>
      <c r="RV98"/>
      <c r="RW98"/>
      <c r="RX98"/>
      <c r="RY98"/>
      <c r="RZ98"/>
      <c r="SA98"/>
      <c r="SB98"/>
      <c r="SC98"/>
      <c r="SD98"/>
      <c r="SE98"/>
      <c r="SF98"/>
      <c r="SG98"/>
      <c r="SH98"/>
      <c r="SI98"/>
      <c r="SJ98"/>
      <c r="SK98"/>
      <c r="SL98"/>
      <c r="SM98"/>
      <c r="SN98"/>
      <c r="SO98"/>
      <c r="SP98"/>
      <c r="SQ98"/>
      <c r="SR98"/>
      <c r="SS98"/>
      <c r="ST98"/>
      <c r="SU98"/>
      <c r="SV98"/>
      <c r="SW98"/>
      <c r="SX98"/>
      <c r="SY98"/>
      <c r="SZ98"/>
      <c r="TA98"/>
      <c r="TB98"/>
      <c r="TC98"/>
      <c r="TD98"/>
      <c r="TE98"/>
      <c r="TF98"/>
      <c r="TG98"/>
      <c r="TH98"/>
      <c r="TI98"/>
      <c r="TJ98"/>
      <c r="TK98"/>
      <c r="TL98"/>
      <c r="TM98"/>
      <c r="TN98"/>
      <c r="TO98"/>
      <c r="TP98"/>
      <c r="TQ98"/>
      <c r="TR98"/>
      <c r="TS98"/>
      <c r="TT98"/>
      <c r="TU98"/>
      <c r="TV98"/>
      <c r="TW98"/>
      <c r="TX98"/>
      <c r="TY98"/>
      <c r="TZ98"/>
      <c r="UA98"/>
      <c r="UB98"/>
      <c r="UC98"/>
      <c r="UD98"/>
      <c r="UE98"/>
      <c r="UF98"/>
      <c r="UG98"/>
      <c r="UH98"/>
      <c r="UI98"/>
      <c r="UJ98"/>
      <c r="UK98"/>
      <c r="UL98"/>
      <c r="UM98"/>
      <c r="UN98"/>
      <c r="UO98"/>
      <c r="UP98"/>
      <c r="UQ98"/>
      <c r="UR98"/>
      <c r="US98"/>
      <c r="UT98"/>
      <c r="UU98"/>
      <c r="UV98"/>
      <c r="UW98"/>
      <c r="UX98"/>
      <c r="UY98"/>
      <c r="UZ98"/>
      <c r="VA98"/>
      <c r="VB98"/>
      <c r="VC98"/>
      <c r="VD98"/>
      <c r="VE98"/>
      <c r="VF98"/>
      <c r="VG98"/>
      <c r="VH98"/>
      <c r="VI98"/>
      <c r="VJ98"/>
      <c r="VK98"/>
      <c r="VL98"/>
      <c r="VM98"/>
      <c r="VN98"/>
      <c r="VO98"/>
      <c r="VP98"/>
      <c r="VQ98"/>
      <c r="VR98"/>
      <c r="VS98"/>
      <c r="VT98"/>
      <c r="VU98"/>
      <c r="VV98"/>
      <c r="VW98"/>
      <c r="VX98"/>
      <c r="VY98"/>
      <c r="VZ98"/>
      <c r="WA98"/>
      <c r="WB98"/>
      <c r="WC98"/>
      <c r="WD98"/>
      <c r="WE98"/>
      <c r="WF98"/>
      <c r="WG98"/>
      <c r="WH98"/>
      <c r="WI98"/>
      <c r="WJ98"/>
      <c r="WK98"/>
      <c r="WL98"/>
      <c r="WM98"/>
      <c r="WN98"/>
      <c r="WO98"/>
      <c r="WP98"/>
      <c r="WQ98"/>
      <c r="WR98"/>
      <c r="WS98"/>
      <c r="WT98"/>
      <c r="WU98"/>
      <c r="WV98"/>
      <c r="WW98"/>
      <c r="WX98"/>
      <c r="WY98"/>
      <c r="WZ98"/>
      <c r="XA98"/>
      <c r="XB98"/>
      <c r="XC98"/>
      <c r="XD98"/>
      <c r="XE98"/>
      <c r="XF98"/>
      <c r="XG98"/>
      <c r="XH98"/>
      <c r="XI98"/>
      <c r="XJ98"/>
      <c r="XK98"/>
      <c r="XL98"/>
      <c r="XM98"/>
      <c r="XN98"/>
      <c r="XO98"/>
      <c r="XP98"/>
      <c r="XQ98"/>
      <c r="XR98"/>
      <c r="XS98"/>
      <c r="XT98"/>
      <c r="XU98"/>
      <c r="XV98"/>
      <c r="XW98"/>
      <c r="XX98"/>
      <c r="XY98"/>
      <c r="XZ98"/>
      <c r="YA98"/>
      <c r="YB98"/>
      <c r="YC98"/>
      <c r="YD98"/>
      <c r="YE98"/>
      <c r="YF98"/>
      <c r="YG98"/>
      <c r="YH98"/>
      <c r="YI98"/>
      <c r="YJ98"/>
      <c r="YK98"/>
      <c r="YL98"/>
      <c r="YM98"/>
      <c r="YN98"/>
      <c r="YO98"/>
      <c r="YP98"/>
      <c r="YQ98"/>
      <c r="YR98"/>
      <c r="YS98"/>
      <c r="YT98"/>
      <c r="YU98"/>
      <c r="YV98"/>
      <c r="YW98"/>
      <c r="YX98"/>
      <c r="YY98"/>
      <c r="YZ98"/>
      <c r="ZA98"/>
      <c r="ZB98"/>
      <c r="ZC98"/>
      <c r="ZD98"/>
      <c r="ZE98"/>
      <c r="ZF98"/>
      <c r="ZG98"/>
      <c r="ZH98"/>
      <c r="ZI98"/>
      <c r="ZJ98"/>
      <c r="ZK98"/>
      <c r="ZL98"/>
      <c r="ZM98"/>
      <c r="ZN98"/>
      <c r="ZO98"/>
      <c r="ZP98"/>
      <c r="ZQ98"/>
      <c r="ZR98"/>
      <c r="ZS98"/>
      <c r="ZT98"/>
      <c r="ZU98"/>
      <c r="ZV98"/>
      <c r="ZW98"/>
      <c r="ZX98"/>
      <c r="ZY98"/>
      <c r="ZZ98"/>
      <c r="AAA98"/>
      <c r="AAB98"/>
      <c r="AAC98"/>
      <c r="AAD98"/>
      <c r="AAE98"/>
      <c r="AAF98"/>
      <c r="AAG98"/>
      <c r="AAH98"/>
      <c r="AAI98"/>
      <c r="AAJ98"/>
      <c r="AAK98"/>
      <c r="AAL98"/>
      <c r="AAM98"/>
      <c r="AAN98"/>
      <c r="AAO98"/>
      <c r="AAP98"/>
      <c r="AAQ98"/>
      <c r="AAR98"/>
      <c r="AAS98"/>
      <c r="AAT98"/>
      <c r="AAU98"/>
      <c r="AAV98"/>
      <c r="AAW98"/>
      <c r="AAX98"/>
      <c r="AAY98"/>
      <c r="AAZ98"/>
      <c r="ABA98"/>
      <c r="ABB98"/>
      <c r="ABC98"/>
      <c r="ABD98"/>
      <c r="ABE98"/>
      <c r="ABF98"/>
      <c r="ABG98"/>
      <c r="ABH98"/>
      <c r="ABI98"/>
      <c r="ABJ98"/>
      <c r="ABK98"/>
      <c r="ABL98"/>
      <c r="ABM98"/>
      <c r="ABN98"/>
      <c r="ABO98"/>
      <c r="ABP98"/>
      <c r="ABQ98"/>
      <c r="ABR98"/>
      <c r="ABS98"/>
      <c r="ABT98"/>
      <c r="ABU98"/>
      <c r="ABV98"/>
      <c r="ABW98"/>
      <c r="ABX98"/>
      <c r="ABY98"/>
      <c r="ABZ98"/>
      <c r="ACA98"/>
      <c r="ACB98"/>
      <c r="ACC98"/>
      <c r="ACD98"/>
      <c r="ACE98"/>
      <c r="ACF98"/>
      <c r="ACG98"/>
      <c r="ACH98"/>
      <c r="ACI98"/>
      <c r="ACJ98"/>
      <c r="ACK98"/>
      <c r="ACL98"/>
      <c r="ACM98"/>
      <c r="ACN98"/>
      <c r="ACO98"/>
      <c r="ACP98"/>
      <c r="ACQ98"/>
      <c r="ACR98"/>
      <c r="ACS98"/>
      <c r="ACT98"/>
      <c r="ACU98"/>
      <c r="ACV98"/>
      <c r="ACW98"/>
      <c r="ACX98"/>
      <c r="ACY98"/>
      <c r="ACZ98"/>
      <c r="ADA98"/>
      <c r="ADB98"/>
      <c r="ADC98"/>
      <c r="ADD98"/>
      <c r="ADE98"/>
      <c r="ADF98"/>
      <c r="ADG98"/>
      <c r="ADH98"/>
      <c r="ADI98"/>
      <c r="ADJ98"/>
      <c r="ADK98"/>
      <c r="ADL98"/>
      <c r="ADM98"/>
      <c r="ADN98"/>
      <c r="ADO98"/>
      <c r="ADP98"/>
      <c r="ADQ98"/>
      <c r="ADR98"/>
      <c r="ADS98"/>
      <c r="ADT98"/>
      <c r="ADU98"/>
      <c r="ADV98"/>
      <c r="ADW98"/>
      <c r="ADX98"/>
      <c r="ADY98"/>
      <c r="ADZ98"/>
      <c r="AEA98"/>
      <c r="AEB98"/>
      <c r="AEC98"/>
      <c r="AED98"/>
      <c r="AEE98"/>
      <c r="AEF98"/>
      <c r="AEG98"/>
      <c r="AEH98"/>
      <c r="AEI98"/>
      <c r="AEJ98"/>
      <c r="AEK98"/>
      <c r="AEL98"/>
      <c r="AEM98"/>
      <c r="AEN98"/>
      <c r="AEO98"/>
      <c r="AEP98"/>
      <c r="AEQ98"/>
      <c r="AER98"/>
      <c r="AES98"/>
      <c r="AET98"/>
      <c r="AEU98"/>
      <c r="AEV98"/>
      <c r="AEW98"/>
      <c r="AEX98"/>
      <c r="AEY98"/>
      <c r="AEZ98"/>
      <c r="AFA98"/>
      <c r="AFB98"/>
      <c r="AFC98"/>
      <c r="AFD98"/>
      <c r="AFE98"/>
      <c r="AFF98"/>
      <c r="AFG98"/>
      <c r="AFH98"/>
      <c r="AFI98"/>
      <c r="AFJ98"/>
      <c r="AFK98"/>
      <c r="AFL98"/>
      <c r="AFM98"/>
      <c r="AFN98"/>
      <c r="AFO98"/>
      <c r="AFP98"/>
      <c r="AFQ98"/>
      <c r="AFR98"/>
      <c r="AFS98"/>
      <c r="AFT98"/>
      <c r="AFU98"/>
      <c r="AFV98"/>
      <c r="AFW98"/>
      <c r="AFX98"/>
      <c r="AFY98"/>
      <c r="AFZ98"/>
      <c r="AGA98"/>
      <c r="AGB98"/>
      <c r="AGC98"/>
      <c r="AGD98"/>
      <c r="AGE98"/>
      <c r="AGF98"/>
      <c r="AGG98"/>
      <c r="AGH98"/>
      <c r="AGI98"/>
      <c r="AGJ98"/>
      <c r="AGK98"/>
      <c r="AGL98"/>
      <c r="AGM98"/>
      <c r="AGN98"/>
      <c r="AGO98"/>
      <c r="AGP98"/>
      <c r="AGQ98"/>
      <c r="AGR98"/>
      <c r="AGS98"/>
      <c r="AGT98"/>
      <c r="AGU98"/>
      <c r="AGV98"/>
      <c r="AGW98"/>
      <c r="AGX98"/>
      <c r="AGY98"/>
      <c r="AGZ98"/>
      <c r="AHA98"/>
      <c r="AHB98"/>
      <c r="AHC98"/>
      <c r="AHD98"/>
      <c r="AHE98"/>
      <c r="AHF98"/>
      <c r="AHG98"/>
      <c r="AHH98"/>
      <c r="AHI98"/>
      <c r="AHJ98"/>
      <c r="AHK98"/>
      <c r="AHL98"/>
      <c r="AHM98"/>
      <c r="AHN98"/>
      <c r="AHO98"/>
      <c r="AHP98"/>
      <c r="AHQ98"/>
      <c r="AHR98"/>
      <c r="AHS98"/>
      <c r="AHT98"/>
      <c r="AHU98"/>
      <c r="AHV98"/>
      <c r="AHW98"/>
      <c r="AHX98"/>
      <c r="AHY98"/>
      <c r="AHZ98"/>
      <c r="AIA98"/>
      <c r="AIB98"/>
      <c r="AIC98"/>
      <c r="AID98"/>
      <c r="AIE98"/>
      <c r="AIF98"/>
      <c r="AIG98"/>
      <c r="AIH98"/>
      <c r="AII98"/>
      <c r="AIJ98"/>
      <c r="AIK98"/>
      <c r="AIL98"/>
      <c r="AIM98"/>
      <c r="AIN98"/>
      <c r="AIO98"/>
      <c r="AIP98"/>
      <c r="AIQ98"/>
      <c r="AIR98"/>
      <c r="AIS98"/>
      <c r="AIT98"/>
      <c r="AIU98"/>
      <c r="AIV98"/>
      <c r="AIW98"/>
      <c r="AIX98"/>
      <c r="AIY98"/>
      <c r="AIZ98"/>
      <c r="AJA98"/>
      <c r="AJB98"/>
      <c r="AJC98"/>
      <c r="AJD98"/>
      <c r="AJE98"/>
      <c r="AJF98"/>
      <c r="AJG98"/>
      <c r="AJH98"/>
      <c r="AJI98"/>
      <c r="AJJ98"/>
      <c r="AJK98"/>
      <c r="AJL98"/>
      <c r="AJM98"/>
      <c r="AJN98"/>
      <c r="AJO98"/>
      <c r="AJP98"/>
      <c r="AJQ98"/>
      <c r="AJR98"/>
      <c r="AJS98"/>
      <c r="AJT98"/>
      <c r="AJU98"/>
      <c r="AJV98"/>
      <c r="AJW98"/>
      <c r="AJX98"/>
      <c r="AJY98"/>
      <c r="AJZ98"/>
      <c r="AKA98"/>
      <c r="AKB98"/>
      <c r="AKC98"/>
      <c r="AKD98"/>
      <c r="AKE98"/>
      <c r="AKF98"/>
      <c r="AKG98"/>
      <c r="AKH98"/>
      <c r="AKI98"/>
      <c r="AKJ98"/>
      <c r="AKK98"/>
      <c r="AKL98"/>
      <c r="AKM98"/>
      <c r="AKN98"/>
      <c r="AKO98"/>
      <c r="AKP98"/>
      <c r="AKQ98"/>
      <c r="AKR98"/>
      <c r="AKS98"/>
      <c r="AKT98"/>
      <c r="AKU98"/>
      <c r="AKV98"/>
      <c r="AKW98"/>
      <c r="AKX98"/>
      <c r="AKY98"/>
      <c r="AKZ98"/>
      <c r="ALA98"/>
      <c r="ALB98"/>
      <c r="ALC98"/>
      <c r="ALD98"/>
      <c r="ALE98"/>
      <c r="ALF98"/>
      <c r="ALG98"/>
      <c r="ALH98"/>
      <c r="ALI98"/>
      <c r="ALJ98"/>
      <c r="ALK98"/>
      <c r="ALL98"/>
      <c r="ALM98"/>
      <c r="ALN98"/>
      <c r="ALO98"/>
      <c r="ALP98"/>
      <c r="ALQ98"/>
      <c r="ALR98"/>
      <c r="ALS98"/>
      <c r="ALT98"/>
      <c r="ALU98"/>
      <c r="ALV98"/>
      <c r="ALW98"/>
      <c r="ALX98"/>
      <c r="ALY98"/>
      <c r="ALZ98"/>
      <c r="AMA98"/>
      <c r="AMB98"/>
      <c r="AMC98"/>
      <c r="AMD98"/>
      <c r="AME98"/>
      <c r="AMF98"/>
      <c r="AMG98"/>
      <c r="AMH98"/>
      <c r="AMI98"/>
      <c r="AMJ98"/>
    </row>
    <row r="99" spans="1:1024">
      <c r="A99" s="9" t="s">
        <v>216</v>
      </c>
      <c r="B99" s="6" t="s">
        <v>217</v>
      </c>
      <c r="C99" s="8" t="s">
        <v>96</v>
      </c>
      <c r="D99" s="7">
        <f t="shared" ref="D99:D104" si="15">M99*12*C$2</f>
        <v>38621.1</v>
      </c>
      <c r="E99" s="7">
        <v>0.31</v>
      </c>
      <c r="F99" s="7">
        <f t="shared" ref="F99:F104" si="16">E99*1.065</f>
        <v>0.33015</v>
      </c>
      <c r="G99" s="7">
        <v>0.3440163</v>
      </c>
      <c r="H99" s="7">
        <f t="shared" si="5"/>
        <v>0.37181281703999997</v>
      </c>
      <c r="I99" s="7">
        <f t="shared" si="6"/>
        <v>0.38519807845343995</v>
      </c>
      <c r="J99" s="7">
        <f t="shared" si="7"/>
        <v>0.40407278429765847</v>
      </c>
      <c r="K99" s="7">
        <f t="shared" si="9"/>
        <v>0.44096462950403464</v>
      </c>
      <c r="L99" s="29">
        <f t="shared" si="8"/>
        <v>0.49736400561760064</v>
      </c>
      <c r="M99" s="29">
        <f>ROUND(L99*1.0701,2)</f>
        <v>0.53</v>
      </c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  <c r="PY99"/>
      <c r="PZ99"/>
      <c r="QA99"/>
      <c r="QB99"/>
      <c r="QC99"/>
      <c r="QD99"/>
      <c r="QE99"/>
      <c r="QF99"/>
      <c r="QG99"/>
      <c r="QH99"/>
      <c r="QI99"/>
      <c r="QJ99"/>
      <c r="QK99"/>
      <c r="QL99"/>
      <c r="QM99"/>
      <c r="QN99"/>
      <c r="QO99"/>
      <c r="QP99"/>
      <c r="QQ99"/>
      <c r="QR99"/>
      <c r="QS99"/>
      <c r="QT99"/>
      <c r="QU99"/>
      <c r="QV99"/>
      <c r="QW99"/>
      <c r="QX99"/>
      <c r="QY99"/>
      <c r="QZ99"/>
      <c r="RA99"/>
      <c r="RB99"/>
      <c r="RC99"/>
      <c r="RD99"/>
      <c r="RE99"/>
      <c r="RF99"/>
      <c r="RG99"/>
      <c r="RH99"/>
      <c r="RI99"/>
      <c r="RJ99"/>
      <c r="RK99"/>
      <c r="RL99"/>
      <c r="RM99"/>
      <c r="RN99"/>
      <c r="RO99"/>
      <c r="RP99"/>
      <c r="RQ99"/>
      <c r="RR99"/>
      <c r="RS99"/>
      <c r="RT99"/>
      <c r="RU99"/>
      <c r="RV99"/>
      <c r="RW99"/>
      <c r="RX99"/>
      <c r="RY99"/>
      <c r="RZ99"/>
      <c r="SA99"/>
      <c r="SB99"/>
      <c r="SC99"/>
      <c r="SD99"/>
      <c r="SE99"/>
      <c r="SF99"/>
      <c r="SG99"/>
      <c r="SH99"/>
      <c r="SI99"/>
      <c r="SJ99"/>
      <c r="SK99"/>
      <c r="SL99"/>
      <c r="SM99"/>
      <c r="SN99"/>
      <c r="SO99"/>
      <c r="SP99"/>
      <c r="SQ99"/>
      <c r="SR99"/>
      <c r="SS99"/>
      <c r="ST99"/>
      <c r="SU99"/>
      <c r="SV99"/>
      <c r="SW99"/>
      <c r="SX99"/>
      <c r="SY99"/>
      <c r="SZ99"/>
      <c r="TA99"/>
      <c r="TB99"/>
      <c r="TC99"/>
      <c r="TD99"/>
      <c r="TE99"/>
      <c r="TF99"/>
      <c r="TG99"/>
      <c r="TH99"/>
      <c r="TI99"/>
      <c r="TJ99"/>
      <c r="TK99"/>
      <c r="TL99"/>
      <c r="TM99"/>
      <c r="TN99"/>
      <c r="TO99"/>
      <c r="TP99"/>
      <c r="TQ99"/>
      <c r="TR99"/>
      <c r="TS99"/>
      <c r="TT99"/>
      <c r="TU99"/>
      <c r="TV99"/>
      <c r="TW99"/>
      <c r="TX99"/>
      <c r="TY99"/>
      <c r="TZ99"/>
      <c r="UA99"/>
      <c r="UB99"/>
      <c r="UC99"/>
      <c r="UD99"/>
      <c r="UE99"/>
      <c r="UF99"/>
      <c r="UG99"/>
      <c r="UH99"/>
      <c r="UI99"/>
      <c r="UJ99"/>
      <c r="UK99"/>
      <c r="UL99"/>
      <c r="UM99"/>
      <c r="UN99"/>
      <c r="UO99"/>
      <c r="UP99"/>
      <c r="UQ99"/>
      <c r="UR99"/>
      <c r="US99"/>
      <c r="UT99"/>
      <c r="UU99"/>
      <c r="UV99"/>
      <c r="UW99"/>
      <c r="UX99"/>
      <c r="UY99"/>
      <c r="UZ99"/>
      <c r="VA99"/>
      <c r="VB99"/>
      <c r="VC99"/>
      <c r="VD99"/>
      <c r="VE99"/>
      <c r="VF99"/>
      <c r="VG99"/>
      <c r="VH99"/>
      <c r="VI99"/>
      <c r="VJ99"/>
      <c r="VK99"/>
      <c r="VL99"/>
      <c r="VM99"/>
      <c r="VN99"/>
      <c r="VO99"/>
      <c r="VP99"/>
      <c r="VQ99"/>
      <c r="VR99"/>
      <c r="VS99"/>
      <c r="VT99"/>
      <c r="VU99"/>
      <c r="VV99"/>
      <c r="VW99"/>
      <c r="VX99"/>
      <c r="VY99"/>
      <c r="VZ99"/>
      <c r="WA99"/>
      <c r="WB99"/>
      <c r="WC99"/>
      <c r="WD99"/>
      <c r="WE99"/>
      <c r="WF99"/>
      <c r="WG99"/>
      <c r="WH99"/>
      <c r="WI99"/>
      <c r="WJ99"/>
      <c r="WK99"/>
      <c r="WL99"/>
      <c r="WM99"/>
      <c r="WN99"/>
      <c r="WO99"/>
      <c r="WP99"/>
      <c r="WQ99"/>
      <c r="WR99"/>
      <c r="WS99"/>
      <c r="WT99"/>
      <c r="WU99"/>
      <c r="WV99"/>
      <c r="WW99"/>
      <c r="WX99"/>
      <c r="WY99"/>
      <c r="WZ99"/>
      <c r="XA99"/>
      <c r="XB99"/>
      <c r="XC99"/>
      <c r="XD99"/>
      <c r="XE99"/>
      <c r="XF99"/>
      <c r="XG99"/>
      <c r="XH99"/>
      <c r="XI99"/>
      <c r="XJ99"/>
      <c r="XK99"/>
      <c r="XL99"/>
      <c r="XM99"/>
      <c r="XN99"/>
      <c r="XO99"/>
      <c r="XP99"/>
      <c r="XQ99"/>
      <c r="XR99"/>
      <c r="XS99"/>
      <c r="XT99"/>
      <c r="XU99"/>
      <c r="XV99"/>
      <c r="XW99"/>
      <c r="XX99"/>
      <c r="XY99"/>
      <c r="XZ99"/>
      <c r="YA99"/>
      <c r="YB99"/>
      <c r="YC99"/>
      <c r="YD99"/>
      <c r="YE99"/>
      <c r="YF99"/>
      <c r="YG99"/>
      <c r="YH99"/>
      <c r="YI99"/>
      <c r="YJ99"/>
      <c r="YK99"/>
      <c r="YL99"/>
      <c r="YM99"/>
      <c r="YN99"/>
      <c r="YO99"/>
      <c r="YP99"/>
      <c r="YQ99"/>
      <c r="YR99"/>
      <c r="YS99"/>
      <c r="YT99"/>
      <c r="YU99"/>
      <c r="YV99"/>
      <c r="YW99"/>
      <c r="YX99"/>
      <c r="YY99"/>
      <c r="YZ99"/>
      <c r="ZA99"/>
      <c r="ZB99"/>
      <c r="ZC99"/>
      <c r="ZD99"/>
      <c r="ZE99"/>
      <c r="ZF99"/>
      <c r="ZG99"/>
      <c r="ZH99"/>
      <c r="ZI99"/>
      <c r="ZJ99"/>
      <c r="ZK99"/>
      <c r="ZL99"/>
      <c r="ZM99"/>
      <c r="ZN99"/>
      <c r="ZO99"/>
      <c r="ZP99"/>
      <c r="ZQ99"/>
      <c r="ZR99"/>
      <c r="ZS99"/>
      <c r="ZT99"/>
      <c r="ZU99"/>
      <c r="ZV99"/>
      <c r="ZW99"/>
      <c r="ZX99"/>
      <c r="ZY99"/>
      <c r="ZZ99"/>
      <c r="AAA99"/>
      <c r="AAB99"/>
      <c r="AAC99"/>
      <c r="AAD99"/>
      <c r="AAE99"/>
      <c r="AAF99"/>
      <c r="AAG99"/>
      <c r="AAH99"/>
      <c r="AAI99"/>
      <c r="AAJ99"/>
      <c r="AAK99"/>
      <c r="AAL99"/>
      <c r="AAM99"/>
      <c r="AAN99"/>
      <c r="AAO99"/>
      <c r="AAP99"/>
      <c r="AAQ99"/>
      <c r="AAR99"/>
      <c r="AAS99"/>
      <c r="AAT99"/>
      <c r="AAU99"/>
      <c r="AAV99"/>
      <c r="AAW99"/>
      <c r="AAX99"/>
      <c r="AAY99"/>
      <c r="AAZ99"/>
      <c r="ABA99"/>
      <c r="ABB99"/>
      <c r="ABC99"/>
      <c r="ABD99"/>
      <c r="ABE99"/>
      <c r="ABF99"/>
      <c r="ABG99"/>
      <c r="ABH99"/>
      <c r="ABI99"/>
      <c r="ABJ99"/>
      <c r="ABK99"/>
      <c r="ABL99"/>
      <c r="ABM99"/>
      <c r="ABN99"/>
      <c r="ABO99"/>
      <c r="ABP99"/>
      <c r="ABQ99"/>
      <c r="ABR99"/>
      <c r="ABS99"/>
      <c r="ABT99"/>
      <c r="ABU99"/>
      <c r="ABV99"/>
      <c r="ABW99"/>
      <c r="ABX99"/>
      <c r="ABY99"/>
      <c r="ABZ99"/>
      <c r="ACA99"/>
      <c r="ACB99"/>
      <c r="ACC99"/>
      <c r="ACD99"/>
      <c r="ACE99"/>
      <c r="ACF99"/>
      <c r="ACG99"/>
      <c r="ACH99"/>
      <c r="ACI99"/>
      <c r="ACJ99"/>
      <c r="ACK99"/>
      <c r="ACL99"/>
      <c r="ACM99"/>
      <c r="ACN99"/>
      <c r="ACO99"/>
      <c r="ACP99"/>
      <c r="ACQ99"/>
      <c r="ACR99"/>
      <c r="ACS99"/>
      <c r="ACT99"/>
      <c r="ACU99"/>
      <c r="ACV99"/>
      <c r="ACW99"/>
      <c r="ACX99"/>
      <c r="ACY99"/>
      <c r="ACZ99"/>
      <c r="ADA99"/>
      <c r="ADB99"/>
      <c r="ADC99"/>
      <c r="ADD99"/>
      <c r="ADE99"/>
      <c r="ADF99"/>
      <c r="ADG99"/>
      <c r="ADH99"/>
      <c r="ADI99"/>
      <c r="ADJ99"/>
      <c r="ADK99"/>
      <c r="ADL99"/>
      <c r="ADM99"/>
      <c r="ADN99"/>
      <c r="ADO99"/>
      <c r="ADP99"/>
      <c r="ADQ99"/>
      <c r="ADR99"/>
      <c r="ADS99"/>
      <c r="ADT99"/>
      <c r="ADU99"/>
      <c r="ADV99"/>
      <c r="ADW99"/>
      <c r="ADX99"/>
      <c r="ADY99"/>
      <c r="ADZ99"/>
      <c r="AEA99"/>
      <c r="AEB99"/>
      <c r="AEC99"/>
      <c r="AED99"/>
      <c r="AEE99"/>
      <c r="AEF99"/>
      <c r="AEG99"/>
      <c r="AEH99"/>
      <c r="AEI99"/>
      <c r="AEJ99"/>
      <c r="AEK99"/>
      <c r="AEL99"/>
      <c r="AEM99"/>
      <c r="AEN99"/>
      <c r="AEO99"/>
      <c r="AEP99"/>
      <c r="AEQ99"/>
      <c r="AER99"/>
      <c r="AES99"/>
      <c r="AET99"/>
      <c r="AEU99"/>
      <c r="AEV99"/>
      <c r="AEW99"/>
      <c r="AEX99"/>
      <c r="AEY99"/>
      <c r="AEZ99"/>
      <c r="AFA99"/>
      <c r="AFB99"/>
      <c r="AFC99"/>
      <c r="AFD99"/>
      <c r="AFE99"/>
      <c r="AFF99"/>
      <c r="AFG99"/>
      <c r="AFH99"/>
      <c r="AFI99"/>
      <c r="AFJ99"/>
      <c r="AFK99"/>
      <c r="AFL99"/>
      <c r="AFM99"/>
      <c r="AFN99"/>
      <c r="AFO99"/>
      <c r="AFP99"/>
      <c r="AFQ99"/>
      <c r="AFR99"/>
      <c r="AFS99"/>
      <c r="AFT99"/>
      <c r="AFU99"/>
      <c r="AFV99"/>
      <c r="AFW99"/>
      <c r="AFX99"/>
      <c r="AFY99"/>
      <c r="AFZ99"/>
      <c r="AGA99"/>
      <c r="AGB99"/>
      <c r="AGC99"/>
      <c r="AGD99"/>
      <c r="AGE99"/>
      <c r="AGF99"/>
      <c r="AGG99"/>
      <c r="AGH99"/>
      <c r="AGI99"/>
      <c r="AGJ99"/>
      <c r="AGK99"/>
      <c r="AGL99"/>
      <c r="AGM99"/>
      <c r="AGN99"/>
      <c r="AGO99"/>
      <c r="AGP99"/>
      <c r="AGQ99"/>
      <c r="AGR99"/>
      <c r="AGS99"/>
      <c r="AGT99"/>
      <c r="AGU99"/>
      <c r="AGV99"/>
      <c r="AGW99"/>
      <c r="AGX99"/>
      <c r="AGY99"/>
      <c r="AGZ99"/>
      <c r="AHA99"/>
      <c r="AHB99"/>
      <c r="AHC99"/>
      <c r="AHD99"/>
      <c r="AHE99"/>
      <c r="AHF99"/>
      <c r="AHG99"/>
      <c r="AHH99"/>
      <c r="AHI99"/>
      <c r="AHJ99"/>
      <c r="AHK99"/>
      <c r="AHL99"/>
      <c r="AHM99"/>
      <c r="AHN99"/>
      <c r="AHO99"/>
      <c r="AHP99"/>
      <c r="AHQ99"/>
      <c r="AHR99"/>
      <c r="AHS99"/>
      <c r="AHT99"/>
      <c r="AHU99"/>
      <c r="AHV99"/>
      <c r="AHW99"/>
      <c r="AHX99"/>
      <c r="AHY99"/>
      <c r="AHZ99"/>
      <c r="AIA99"/>
      <c r="AIB99"/>
      <c r="AIC99"/>
      <c r="AID99"/>
      <c r="AIE99"/>
      <c r="AIF99"/>
      <c r="AIG99"/>
      <c r="AIH99"/>
      <c r="AII99"/>
      <c r="AIJ99"/>
      <c r="AIK99"/>
      <c r="AIL99"/>
      <c r="AIM99"/>
      <c r="AIN99"/>
      <c r="AIO99"/>
      <c r="AIP99"/>
      <c r="AIQ99"/>
      <c r="AIR99"/>
      <c r="AIS99"/>
      <c r="AIT99"/>
      <c r="AIU99"/>
      <c r="AIV99"/>
      <c r="AIW99"/>
      <c r="AIX99"/>
      <c r="AIY99"/>
      <c r="AIZ99"/>
      <c r="AJA99"/>
      <c r="AJB99"/>
      <c r="AJC99"/>
      <c r="AJD99"/>
      <c r="AJE99"/>
      <c r="AJF99"/>
      <c r="AJG99"/>
      <c r="AJH99"/>
      <c r="AJI99"/>
      <c r="AJJ99"/>
      <c r="AJK99"/>
      <c r="AJL99"/>
      <c r="AJM99"/>
      <c r="AJN99"/>
      <c r="AJO99"/>
      <c r="AJP99"/>
      <c r="AJQ99"/>
      <c r="AJR99"/>
      <c r="AJS99"/>
      <c r="AJT99"/>
      <c r="AJU99"/>
      <c r="AJV99"/>
      <c r="AJW99"/>
      <c r="AJX99"/>
      <c r="AJY99"/>
      <c r="AJZ99"/>
      <c r="AKA99"/>
      <c r="AKB99"/>
      <c r="AKC99"/>
      <c r="AKD99"/>
      <c r="AKE99"/>
      <c r="AKF99"/>
      <c r="AKG99"/>
      <c r="AKH99"/>
      <c r="AKI99"/>
      <c r="AKJ99"/>
      <c r="AKK99"/>
      <c r="AKL99"/>
      <c r="AKM99"/>
      <c r="AKN99"/>
      <c r="AKO99"/>
      <c r="AKP99"/>
      <c r="AKQ99"/>
      <c r="AKR99"/>
      <c r="AKS99"/>
      <c r="AKT99"/>
      <c r="AKU99"/>
      <c r="AKV99"/>
      <c r="AKW99"/>
      <c r="AKX99"/>
      <c r="AKY99"/>
      <c r="AKZ99"/>
      <c r="ALA99"/>
      <c r="ALB99"/>
      <c r="ALC99"/>
      <c r="ALD99"/>
      <c r="ALE99"/>
      <c r="ALF99"/>
      <c r="ALG99"/>
      <c r="ALH99"/>
      <c r="ALI99"/>
      <c r="ALJ99"/>
      <c r="ALK99"/>
      <c r="ALL99"/>
      <c r="ALM99"/>
      <c r="ALN99"/>
      <c r="ALO99"/>
      <c r="ALP99"/>
      <c r="ALQ99"/>
      <c r="ALR99"/>
      <c r="ALS99"/>
      <c r="ALT99"/>
      <c r="ALU99"/>
      <c r="ALV99"/>
      <c r="ALW99"/>
      <c r="ALX99"/>
      <c r="ALY99"/>
      <c r="ALZ99"/>
      <c r="AMA99"/>
      <c r="AMB99"/>
      <c r="AMC99"/>
      <c r="AMD99"/>
      <c r="AME99"/>
      <c r="AMF99"/>
      <c r="AMG99"/>
      <c r="AMH99"/>
      <c r="AMI99"/>
      <c r="AMJ99"/>
    </row>
    <row r="100" spans="1:1024">
      <c r="A100" s="5" t="s">
        <v>235</v>
      </c>
      <c r="B100" s="6" t="s">
        <v>220</v>
      </c>
      <c r="C100" s="8" t="s">
        <v>96</v>
      </c>
      <c r="D100" s="7">
        <f t="shared" si="15"/>
        <v>5100.9000000000005</v>
      </c>
      <c r="E100" s="7">
        <v>0.04</v>
      </c>
      <c r="F100" s="7">
        <f t="shared" si="16"/>
        <v>4.2599999999999999E-2</v>
      </c>
      <c r="G100" s="7">
        <v>4.4389200000000004E-2</v>
      </c>
      <c r="H100" s="7">
        <f t="shared" si="5"/>
        <v>4.7975847360000004E-2</v>
      </c>
      <c r="I100" s="7">
        <f t="shared" si="6"/>
        <v>4.9702977864960009E-2</v>
      </c>
      <c r="J100" s="7">
        <f t="shared" si="7"/>
        <v>5.2138423780343043E-2</v>
      </c>
      <c r="K100" s="7">
        <f t="shared" si="9"/>
        <v>5.6898661871488357E-2</v>
      </c>
      <c r="L100" s="29">
        <f t="shared" si="8"/>
        <v>6.4176000724851717E-2</v>
      </c>
      <c r="M100" s="29">
        <f t="shared" ref="M100:M104" si="17">ROUND(L100*1.0701,2)</f>
        <v>7.0000000000000007E-2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  <c r="PV100"/>
      <c r="PW100"/>
      <c r="PX100"/>
      <c r="PY100"/>
      <c r="PZ100"/>
      <c r="QA100"/>
      <c r="QB100"/>
      <c r="QC100"/>
      <c r="QD100"/>
      <c r="QE100"/>
      <c r="QF100"/>
      <c r="QG100"/>
      <c r="QH100"/>
      <c r="QI100"/>
      <c r="QJ100"/>
      <c r="QK100"/>
      <c r="QL100"/>
      <c r="QM100"/>
      <c r="QN100"/>
      <c r="QO100"/>
      <c r="QP100"/>
      <c r="QQ100"/>
      <c r="QR100"/>
      <c r="QS100"/>
      <c r="QT100"/>
      <c r="QU100"/>
      <c r="QV100"/>
      <c r="QW100"/>
      <c r="QX100"/>
      <c r="QY100"/>
      <c r="QZ100"/>
      <c r="RA100"/>
      <c r="RB100"/>
      <c r="RC100"/>
      <c r="RD100"/>
      <c r="RE100"/>
      <c r="RF100"/>
      <c r="RG100"/>
      <c r="RH100"/>
      <c r="RI100"/>
      <c r="RJ100"/>
      <c r="RK100"/>
      <c r="RL100"/>
      <c r="RM100"/>
      <c r="RN100"/>
      <c r="RO100"/>
      <c r="RP100"/>
      <c r="RQ100"/>
      <c r="RR100"/>
      <c r="RS100"/>
      <c r="RT100"/>
      <c r="RU100"/>
      <c r="RV100"/>
      <c r="RW100"/>
      <c r="RX100"/>
      <c r="RY100"/>
      <c r="RZ100"/>
      <c r="SA100"/>
      <c r="SB100"/>
      <c r="SC100"/>
      <c r="SD100"/>
      <c r="SE100"/>
      <c r="SF100"/>
      <c r="SG100"/>
      <c r="SH100"/>
      <c r="SI100"/>
      <c r="SJ100"/>
      <c r="SK100"/>
      <c r="SL100"/>
      <c r="SM100"/>
      <c r="SN100"/>
      <c r="SO100"/>
      <c r="SP100"/>
      <c r="SQ100"/>
      <c r="SR100"/>
      <c r="SS100"/>
      <c r="ST100"/>
      <c r="SU100"/>
      <c r="SV100"/>
      <c r="SW100"/>
      <c r="SX100"/>
      <c r="SY100"/>
      <c r="SZ100"/>
      <c r="TA100"/>
      <c r="TB100"/>
      <c r="TC100"/>
      <c r="TD100"/>
      <c r="TE100"/>
      <c r="TF100"/>
      <c r="TG100"/>
      <c r="TH100"/>
      <c r="TI100"/>
      <c r="TJ100"/>
      <c r="TK100"/>
      <c r="TL100"/>
      <c r="TM100"/>
      <c r="TN100"/>
      <c r="TO100"/>
      <c r="TP100"/>
      <c r="TQ100"/>
      <c r="TR100"/>
      <c r="TS100"/>
      <c r="TT100"/>
      <c r="TU100"/>
      <c r="TV100"/>
      <c r="TW100"/>
      <c r="TX100"/>
      <c r="TY100"/>
      <c r="TZ100"/>
      <c r="UA100"/>
      <c r="UB100"/>
      <c r="UC100"/>
      <c r="UD100"/>
      <c r="UE100"/>
      <c r="UF100"/>
      <c r="UG100"/>
      <c r="UH100"/>
      <c r="UI100"/>
      <c r="UJ100"/>
      <c r="UK100"/>
      <c r="UL100"/>
      <c r="UM100"/>
      <c r="UN100"/>
      <c r="UO100"/>
      <c r="UP100"/>
      <c r="UQ100"/>
      <c r="UR100"/>
      <c r="US100"/>
      <c r="UT100"/>
      <c r="UU100"/>
      <c r="UV100"/>
      <c r="UW100"/>
      <c r="UX100"/>
      <c r="UY100"/>
      <c r="UZ100"/>
      <c r="VA100"/>
      <c r="VB100"/>
      <c r="VC100"/>
      <c r="VD100"/>
      <c r="VE100"/>
      <c r="VF100"/>
      <c r="VG100"/>
      <c r="VH100"/>
      <c r="VI100"/>
      <c r="VJ100"/>
      <c r="VK100"/>
      <c r="VL100"/>
      <c r="VM100"/>
      <c r="VN100"/>
      <c r="VO100"/>
      <c r="VP100"/>
      <c r="VQ100"/>
      <c r="VR100"/>
      <c r="VS100"/>
      <c r="VT100"/>
      <c r="VU100"/>
      <c r="VV100"/>
      <c r="VW100"/>
      <c r="VX100"/>
      <c r="VY100"/>
      <c r="VZ100"/>
      <c r="WA100"/>
      <c r="WB100"/>
      <c r="WC100"/>
      <c r="WD100"/>
      <c r="WE100"/>
      <c r="WF100"/>
      <c r="WG100"/>
      <c r="WH100"/>
      <c r="WI100"/>
      <c r="WJ100"/>
      <c r="WK100"/>
      <c r="WL100"/>
      <c r="WM100"/>
      <c r="WN100"/>
      <c r="WO100"/>
      <c r="WP100"/>
      <c r="WQ100"/>
      <c r="WR100"/>
      <c r="WS100"/>
      <c r="WT100"/>
      <c r="WU100"/>
      <c r="WV100"/>
      <c r="WW100"/>
      <c r="WX100"/>
      <c r="WY100"/>
      <c r="WZ100"/>
      <c r="XA100"/>
      <c r="XB100"/>
      <c r="XC100"/>
      <c r="XD100"/>
      <c r="XE100"/>
      <c r="XF100"/>
      <c r="XG100"/>
      <c r="XH100"/>
      <c r="XI100"/>
      <c r="XJ100"/>
      <c r="XK100"/>
      <c r="XL100"/>
      <c r="XM100"/>
      <c r="XN100"/>
      <c r="XO100"/>
      <c r="XP100"/>
      <c r="XQ100"/>
      <c r="XR100"/>
      <c r="XS100"/>
      <c r="XT100"/>
      <c r="XU100"/>
      <c r="XV100"/>
      <c r="XW100"/>
      <c r="XX100"/>
      <c r="XY100"/>
      <c r="XZ100"/>
      <c r="YA100"/>
      <c r="YB100"/>
      <c r="YC100"/>
      <c r="YD100"/>
      <c r="YE100"/>
      <c r="YF100"/>
      <c r="YG100"/>
      <c r="YH100"/>
      <c r="YI100"/>
      <c r="YJ100"/>
      <c r="YK100"/>
      <c r="YL100"/>
      <c r="YM100"/>
      <c r="YN100"/>
      <c r="YO100"/>
      <c r="YP100"/>
      <c r="YQ100"/>
      <c r="YR100"/>
      <c r="YS100"/>
      <c r="YT100"/>
      <c r="YU100"/>
      <c r="YV100"/>
      <c r="YW100"/>
      <c r="YX100"/>
      <c r="YY100"/>
      <c r="YZ100"/>
      <c r="ZA100"/>
      <c r="ZB100"/>
      <c r="ZC100"/>
      <c r="ZD100"/>
      <c r="ZE100"/>
      <c r="ZF100"/>
      <c r="ZG100"/>
      <c r="ZH100"/>
      <c r="ZI100"/>
      <c r="ZJ100"/>
      <c r="ZK100"/>
      <c r="ZL100"/>
      <c r="ZM100"/>
      <c r="ZN100"/>
      <c r="ZO100"/>
      <c r="ZP100"/>
      <c r="ZQ100"/>
      <c r="ZR100"/>
      <c r="ZS100"/>
      <c r="ZT100"/>
      <c r="ZU100"/>
      <c r="ZV100"/>
      <c r="ZW100"/>
      <c r="ZX100"/>
      <c r="ZY100"/>
      <c r="ZZ100"/>
      <c r="AAA100"/>
      <c r="AAB100"/>
      <c r="AAC100"/>
      <c r="AAD100"/>
      <c r="AAE100"/>
      <c r="AAF100"/>
      <c r="AAG100"/>
      <c r="AAH100"/>
      <c r="AAI100"/>
      <c r="AAJ100"/>
      <c r="AAK100"/>
      <c r="AAL100"/>
      <c r="AAM100"/>
      <c r="AAN100"/>
      <c r="AAO100"/>
      <c r="AAP100"/>
      <c r="AAQ100"/>
      <c r="AAR100"/>
      <c r="AAS100"/>
      <c r="AAT100"/>
      <c r="AAU100"/>
      <c r="AAV100"/>
      <c r="AAW100"/>
      <c r="AAX100"/>
      <c r="AAY100"/>
      <c r="AAZ100"/>
      <c r="ABA100"/>
      <c r="ABB100"/>
      <c r="ABC100"/>
      <c r="ABD100"/>
      <c r="ABE100"/>
      <c r="ABF100"/>
      <c r="ABG100"/>
      <c r="ABH100"/>
      <c r="ABI100"/>
      <c r="ABJ100"/>
      <c r="ABK100"/>
      <c r="ABL100"/>
      <c r="ABM100"/>
      <c r="ABN100"/>
      <c r="ABO100"/>
      <c r="ABP100"/>
      <c r="ABQ100"/>
      <c r="ABR100"/>
      <c r="ABS100"/>
      <c r="ABT100"/>
      <c r="ABU100"/>
      <c r="ABV100"/>
      <c r="ABW100"/>
      <c r="ABX100"/>
      <c r="ABY100"/>
      <c r="ABZ100"/>
      <c r="ACA100"/>
      <c r="ACB100"/>
      <c r="ACC100"/>
      <c r="ACD100"/>
      <c r="ACE100"/>
      <c r="ACF100"/>
      <c r="ACG100"/>
      <c r="ACH100"/>
      <c r="ACI100"/>
      <c r="ACJ100"/>
      <c r="ACK100"/>
      <c r="ACL100"/>
      <c r="ACM100"/>
      <c r="ACN100"/>
      <c r="ACO100"/>
      <c r="ACP100"/>
      <c r="ACQ100"/>
      <c r="ACR100"/>
      <c r="ACS100"/>
      <c r="ACT100"/>
      <c r="ACU100"/>
      <c r="ACV100"/>
      <c r="ACW100"/>
      <c r="ACX100"/>
      <c r="ACY100"/>
      <c r="ACZ100"/>
      <c r="ADA100"/>
      <c r="ADB100"/>
      <c r="ADC100"/>
      <c r="ADD100"/>
      <c r="ADE100"/>
      <c r="ADF100"/>
      <c r="ADG100"/>
      <c r="ADH100"/>
      <c r="ADI100"/>
      <c r="ADJ100"/>
      <c r="ADK100"/>
      <c r="ADL100"/>
      <c r="ADM100"/>
      <c r="ADN100"/>
      <c r="ADO100"/>
      <c r="ADP100"/>
      <c r="ADQ100"/>
      <c r="ADR100"/>
      <c r="ADS100"/>
      <c r="ADT100"/>
      <c r="ADU100"/>
      <c r="ADV100"/>
      <c r="ADW100"/>
      <c r="ADX100"/>
      <c r="ADY100"/>
      <c r="ADZ100"/>
      <c r="AEA100"/>
      <c r="AEB100"/>
      <c r="AEC100"/>
      <c r="AED100"/>
      <c r="AEE100"/>
      <c r="AEF100"/>
      <c r="AEG100"/>
      <c r="AEH100"/>
      <c r="AEI100"/>
      <c r="AEJ100"/>
      <c r="AEK100"/>
      <c r="AEL100"/>
      <c r="AEM100"/>
      <c r="AEN100"/>
      <c r="AEO100"/>
      <c r="AEP100"/>
      <c r="AEQ100"/>
      <c r="AER100"/>
      <c r="AES100"/>
      <c r="AET100"/>
      <c r="AEU100"/>
      <c r="AEV100"/>
      <c r="AEW100"/>
      <c r="AEX100"/>
      <c r="AEY100"/>
      <c r="AEZ100"/>
      <c r="AFA100"/>
      <c r="AFB100"/>
      <c r="AFC100"/>
      <c r="AFD100"/>
      <c r="AFE100"/>
      <c r="AFF100"/>
      <c r="AFG100"/>
      <c r="AFH100"/>
      <c r="AFI100"/>
      <c r="AFJ100"/>
      <c r="AFK100"/>
      <c r="AFL100"/>
      <c r="AFM100"/>
      <c r="AFN100"/>
      <c r="AFO100"/>
      <c r="AFP100"/>
      <c r="AFQ100"/>
      <c r="AFR100"/>
      <c r="AFS100"/>
      <c r="AFT100"/>
      <c r="AFU100"/>
      <c r="AFV100"/>
      <c r="AFW100"/>
      <c r="AFX100"/>
      <c r="AFY100"/>
      <c r="AFZ100"/>
      <c r="AGA100"/>
      <c r="AGB100"/>
      <c r="AGC100"/>
      <c r="AGD100"/>
      <c r="AGE100"/>
      <c r="AGF100"/>
      <c r="AGG100"/>
      <c r="AGH100"/>
      <c r="AGI100"/>
      <c r="AGJ100"/>
      <c r="AGK100"/>
      <c r="AGL100"/>
      <c r="AGM100"/>
      <c r="AGN100"/>
      <c r="AGO100"/>
      <c r="AGP100"/>
      <c r="AGQ100"/>
      <c r="AGR100"/>
      <c r="AGS100"/>
      <c r="AGT100"/>
      <c r="AGU100"/>
      <c r="AGV100"/>
      <c r="AGW100"/>
      <c r="AGX100"/>
      <c r="AGY100"/>
      <c r="AGZ100"/>
      <c r="AHA100"/>
      <c r="AHB100"/>
      <c r="AHC100"/>
      <c r="AHD100"/>
      <c r="AHE100"/>
      <c r="AHF100"/>
      <c r="AHG100"/>
      <c r="AHH100"/>
      <c r="AHI100"/>
      <c r="AHJ100"/>
      <c r="AHK100"/>
      <c r="AHL100"/>
      <c r="AHM100"/>
      <c r="AHN100"/>
      <c r="AHO100"/>
      <c r="AHP100"/>
      <c r="AHQ100"/>
      <c r="AHR100"/>
      <c r="AHS100"/>
      <c r="AHT100"/>
      <c r="AHU100"/>
      <c r="AHV100"/>
      <c r="AHW100"/>
      <c r="AHX100"/>
      <c r="AHY100"/>
      <c r="AHZ100"/>
      <c r="AIA100"/>
      <c r="AIB100"/>
      <c r="AIC100"/>
      <c r="AID100"/>
      <c r="AIE100"/>
      <c r="AIF100"/>
      <c r="AIG100"/>
      <c r="AIH100"/>
      <c r="AII100"/>
      <c r="AIJ100"/>
      <c r="AIK100"/>
      <c r="AIL100"/>
      <c r="AIM100"/>
      <c r="AIN100"/>
      <c r="AIO100"/>
      <c r="AIP100"/>
      <c r="AIQ100"/>
      <c r="AIR100"/>
      <c r="AIS100"/>
      <c r="AIT100"/>
      <c r="AIU100"/>
      <c r="AIV100"/>
      <c r="AIW100"/>
      <c r="AIX100"/>
      <c r="AIY100"/>
      <c r="AIZ100"/>
      <c r="AJA100"/>
      <c r="AJB100"/>
      <c r="AJC100"/>
      <c r="AJD100"/>
      <c r="AJE100"/>
      <c r="AJF100"/>
      <c r="AJG100"/>
      <c r="AJH100"/>
      <c r="AJI100"/>
      <c r="AJJ100"/>
      <c r="AJK100"/>
      <c r="AJL100"/>
      <c r="AJM100"/>
      <c r="AJN100"/>
      <c r="AJO100"/>
      <c r="AJP100"/>
      <c r="AJQ100"/>
      <c r="AJR100"/>
      <c r="AJS100"/>
      <c r="AJT100"/>
      <c r="AJU100"/>
      <c r="AJV100"/>
      <c r="AJW100"/>
      <c r="AJX100"/>
      <c r="AJY100"/>
      <c r="AJZ100"/>
      <c r="AKA100"/>
      <c r="AKB100"/>
      <c r="AKC100"/>
      <c r="AKD100"/>
      <c r="AKE100"/>
      <c r="AKF100"/>
      <c r="AKG100"/>
      <c r="AKH100"/>
      <c r="AKI100"/>
      <c r="AKJ100"/>
      <c r="AKK100"/>
      <c r="AKL100"/>
      <c r="AKM100"/>
      <c r="AKN100"/>
      <c r="AKO100"/>
      <c r="AKP100"/>
      <c r="AKQ100"/>
      <c r="AKR100"/>
      <c r="AKS100"/>
      <c r="AKT100"/>
      <c r="AKU100"/>
      <c r="AKV100"/>
      <c r="AKW100"/>
      <c r="AKX100"/>
      <c r="AKY100"/>
      <c r="AKZ100"/>
      <c r="ALA100"/>
      <c r="ALB100"/>
      <c r="ALC100"/>
      <c r="ALD100"/>
      <c r="ALE100"/>
      <c r="ALF100"/>
      <c r="ALG100"/>
      <c r="ALH100"/>
      <c r="ALI100"/>
      <c r="ALJ100"/>
      <c r="ALK100"/>
      <c r="ALL100"/>
      <c r="ALM100"/>
      <c r="ALN100"/>
      <c r="ALO100"/>
      <c r="ALP100"/>
      <c r="ALQ100"/>
      <c r="ALR100"/>
      <c r="ALS100"/>
      <c r="ALT100"/>
      <c r="ALU100"/>
      <c r="ALV100"/>
      <c r="ALW100"/>
      <c r="ALX100"/>
      <c r="ALY100"/>
      <c r="ALZ100"/>
      <c r="AMA100"/>
      <c r="AMB100"/>
      <c r="AMC100"/>
      <c r="AMD100"/>
      <c r="AME100"/>
      <c r="AMF100"/>
      <c r="AMG100"/>
      <c r="AMH100"/>
      <c r="AMI100"/>
      <c r="AMJ100"/>
    </row>
    <row r="101" spans="1:1024" ht="24">
      <c r="A101" s="5" t="s">
        <v>219</v>
      </c>
      <c r="B101" s="6" t="s">
        <v>222</v>
      </c>
      <c r="C101" s="8" t="s">
        <v>49</v>
      </c>
      <c r="D101" s="7">
        <f t="shared" si="15"/>
        <v>2186.1</v>
      </c>
      <c r="E101" s="7">
        <v>0.02</v>
      </c>
      <c r="F101" s="7">
        <f t="shared" si="16"/>
        <v>2.1299999999999999E-2</v>
      </c>
      <c r="G101" s="7">
        <v>2.2194600000000002E-2</v>
      </c>
      <c r="H101" s="7">
        <f t="shared" si="5"/>
        <v>2.3987923680000002E-2</v>
      </c>
      <c r="I101" s="7">
        <f t="shared" si="6"/>
        <v>2.4851488932480004E-2</v>
      </c>
      <c r="J101" s="7">
        <f t="shared" si="7"/>
        <v>2.6069211890171522E-2</v>
      </c>
      <c r="K101" s="7">
        <f t="shared" si="9"/>
        <v>2.8449330935744178E-2</v>
      </c>
      <c r="L101" s="29">
        <f t="shared" si="8"/>
        <v>3.2088000362425859E-2</v>
      </c>
      <c r="M101" s="29">
        <f t="shared" si="17"/>
        <v>0.03</v>
      </c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  <c r="ML101"/>
      <c r="MM101"/>
      <c r="MN101"/>
      <c r="MO101"/>
      <c r="MP101"/>
      <c r="MQ101"/>
      <c r="MR101"/>
      <c r="MS101"/>
      <c r="MT101"/>
      <c r="MU101"/>
      <c r="MV101"/>
      <c r="MW101"/>
      <c r="MX101"/>
      <c r="MY101"/>
      <c r="MZ101"/>
      <c r="NA101"/>
      <c r="NB101"/>
      <c r="NC101"/>
      <c r="ND101"/>
      <c r="NE101"/>
      <c r="NF101"/>
      <c r="NG101"/>
      <c r="NH101"/>
      <c r="NI101"/>
      <c r="NJ101"/>
      <c r="NK101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  <c r="OF101"/>
      <c r="OG101"/>
      <c r="OH101"/>
      <c r="OI101"/>
      <c r="OJ101"/>
      <c r="OK101"/>
      <c r="OL101"/>
      <c r="OM101"/>
      <c r="ON101"/>
      <c r="OO101"/>
      <c r="OP101"/>
      <c r="OQ101"/>
      <c r="OR101"/>
      <c r="OS101"/>
      <c r="OT101"/>
      <c r="OU101"/>
      <c r="OV101"/>
      <c r="OW101"/>
      <c r="OX101"/>
      <c r="OY101"/>
      <c r="OZ101"/>
      <c r="PA101"/>
      <c r="PB101"/>
      <c r="PC101"/>
      <c r="PD101"/>
      <c r="PE101"/>
      <c r="PF101"/>
      <c r="PG101"/>
      <c r="PH101"/>
      <c r="PI101"/>
      <c r="PJ101"/>
      <c r="PK101"/>
      <c r="PL101"/>
      <c r="PM101"/>
      <c r="PN101"/>
      <c r="PO101"/>
      <c r="PP101"/>
      <c r="PQ101"/>
      <c r="PR101"/>
      <c r="PS101"/>
      <c r="PT101"/>
      <c r="PU101"/>
      <c r="PV101"/>
      <c r="PW101"/>
      <c r="PX101"/>
      <c r="PY101"/>
      <c r="PZ101"/>
      <c r="QA101"/>
      <c r="QB101"/>
      <c r="QC101"/>
      <c r="QD101"/>
      <c r="QE101"/>
      <c r="QF101"/>
      <c r="QG101"/>
      <c r="QH101"/>
      <c r="QI101"/>
      <c r="QJ101"/>
      <c r="QK101"/>
      <c r="QL101"/>
      <c r="QM101"/>
      <c r="QN101"/>
      <c r="QO101"/>
      <c r="QP101"/>
      <c r="QQ101"/>
      <c r="QR101"/>
      <c r="QS101"/>
      <c r="QT101"/>
      <c r="QU101"/>
      <c r="QV101"/>
      <c r="QW101"/>
      <c r="QX101"/>
      <c r="QY101"/>
      <c r="QZ101"/>
      <c r="RA101"/>
      <c r="RB101"/>
      <c r="RC101"/>
      <c r="RD101"/>
      <c r="RE101"/>
      <c r="RF101"/>
      <c r="RG101"/>
      <c r="RH101"/>
      <c r="RI101"/>
      <c r="RJ101"/>
      <c r="RK101"/>
      <c r="RL101"/>
      <c r="RM101"/>
      <c r="RN101"/>
      <c r="RO101"/>
      <c r="RP101"/>
      <c r="RQ101"/>
      <c r="RR101"/>
      <c r="RS101"/>
      <c r="RT101"/>
      <c r="RU101"/>
      <c r="RV101"/>
      <c r="RW101"/>
      <c r="RX101"/>
      <c r="RY101"/>
      <c r="RZ101"/>
      <c r="SA101"/>
      <c r="SB101"/>
      <c r="SC101"/>
      <c r="SD101"/>
      <c r="SE101"/>
      <c r="SF101"/>
      <c r="SG101"/>
      <c r="SH101"/>
      <c r="SI101"/>
      <c r="SJ101"/>
      <c r="SK101"/>
      <c r="SL101"/>
      <c r="SM101"/>
      <c r="SN101"/>
      <c r="SO101"/>
      <c r="SP101"/>
      <c r="SQ101"/>
      <c r="SR101"/>
      <c r="SS101"/>
      <c r="ST101"/>
      <c r="SU101"/>
      <c r="SV101"/>
      <c r="SW101"/>
      <c r="SX101"/>
      <c r="SY101"/>
      <c r="SZ101"/>
      <c r="TA101"/>
      <c r="TB101"/>
      <c r="TC101"/>
      <c r="TD101"/>
      <c r="TE101"/>
      <c r="TF101"/>
      <c r="TG101"/>
      <c r="TH101"/>
      <c r="TI101"/>
      <c r="TJ101"/>
      <c r="TK101"/>
      <c r="TL101"/>
      <c r="TM101"/>
      <c r="TN101"/>
      <c r="TO101"/>
      <c r="TP101"/>
      <c r="TQ101"/>
      <c r="TR101"/>
      <c r="TS101"/>
      <c r="TT101"/>
      <c r="TU101"/>
      <c r="TV101"/>
      <c r="TW101"/>
      <c r="TX101"/>
      <c r="TY101"/>
      <c r="TZ101"/>
      <c r="UA101"/>
      <c r="UB101"/>
      <c r="UC101"/>
      <c r="UD101"/>
      <c r="UE101"/>
      <c r="UF101"/>
      <c r="UG101"/>
      <c r="UH101"/>
      <c r="UI101"/>
      <c r="UJ101"/>
      <c r="UK101"/>
      <c r="UL101"/>
      <c r="UM101"/>
      <c r="UN101"/>
      <c r="UO101"/>
      <c r="UP101"/>
      <c r="UQ101"/>
      <c r="UR101"/>
      <c r="US101"/>
      <c r="UT101"/>
      <c r="UU101"/>
      <c r="UV101"/>
      <c r="UW101"/>
      <c r="UX101"/>
      <c r="UY101"/>
      <c r="UZ101"/>
      <c r="VA101"/>
      <c r="VB101"/>
      <c r="VC101"/>
      <c r="VD101"/>
      <c r="VE101"/>
      <c r="VF101"/>
      <c r="VG101"/>
      <c r="VH101"/>
      <c r="VI101"/>
      <c r="VJ101"/>
      <c r="VK101"/>
      <c r="VL101"/>
      <c r="VM101"/>
      <c r="VN101"/>
      <c r="VO101"/>
      <c r="VP101"/>
      <c r="VQ101"/>
      <c r="VR101"/>
      <c r="VS101"/>
      <c r="VT101"/>
      <c r="VU101"/>
      <c r="VV101"/>
      <c r="VW101"/>
      <c r="VX101"/>
      <c r="VY101"/>
      <c r="VZ101"/>
      <c r="WA101"/>
      <c r="WB101"/>
      <c r="WC101"/>
      <c r="WD101"/>
      <c r="WE101"/>
      <c r="WF101"/>
      <c r="WG101"/>
      <c r="WH101"/>
      <c r="WI101"/>
      <c r="WJ101"/>
      <c r="WK101"/>
      <c r="WL101"/>
      <c r="WM101"/>
      <c r="WN101"/>
      <c r="WO101"/>
      <c r="WP101"/>
      <c r="WQ101"/>
      <c r="WR101"/>
      <c r="WS101"/>
      <c r="WT101"/>
      <c r="WU101"/>
      <c r="WV101"/>
      <c r="WW101"/>
      <c r="WX101"/>
      <c r="WY101"/>
      <c r="WZ101"/>
      <c r="XA101"/>
      <c r="XB101"/>
      <c r="XC101"/>
      <c r="XD101"/>
      <c r="XE101"/>
      <c r="XF101"/>
      <c r="XG101"/>
      <c r="XH101"/>
      <c r="XI101"/>
      <c r="XJ101"/>
      <c r="XK101"/>
      <c r="XL101"/>
      <c r="XM101"/>
      <c r="XN101"/>
      <c r="XO101"/>
      <c r="XP101"/>
      <c r="XQ101"/>
      <c r="XR101"/>
      <c r="XS101"/>
      <c r="XT101"/>
      <c r="XU101"/>
      <c r="XV101"/>
      <c r="XW101"/>
      <c r="XX101"/>
      <c r="XY101"/>
      <c r="XZ101"/>
      <c r="YA101"/>
      <c r="YB101"/>
      <c r="YC101"/>
      <c r="YD101"/>
      <c r="YE101"/>
      <c r="YF101"/>
      <c r="YG101"/>
      <c r="YH101"/>
      <c r="YI101"/>
      <c r="YJ101"/>
      <c r="YK101"/>
      <c r="YL101"/>
      <c r="YM101"/>
      <c r="YN101"/>
      <c r="YO101"/>
      <c r="YP101"/>
      <c r="YQ101"/>
      <c r="YR101"/>
      <c r="YS101"/>
      <c r="YT101"/>
      <c r="YU101"/>
      <c r="YV101"/>
      <c r="YW101"/>
      <c r="YX101"/>
      <c r="YY101"/>
      <c r="YZ101"/>
      <c r="ZA101"/>
      <c r="ZB101"/>
      <c r="ZC101"/>
      <c r="ZD101"/>
      <c r="ZE101"/>
      <c r="ZF101"/>
      <c r="ZG101"/>
      <c r="ZH101"/>
      <c r="ZI101"/>
      <c r="ZJ101"/>
      <c r="ZK101"/>
      <c r="ZL101"/>
      <c r="ZM101"/>
      <c r="ZN101"/>
      <c r="ZO101"/>
      <c r="ZP101"/>
      <c r="ZQ101"/>
      <c r="ZR101"/>
      <c r="ZS101"/>
      <c r="ZT101"/>
      <c r="ZU101"/>
      <c r="ZV101"/>
      <c r="ZW101"/>
      <c r="ZX101"/>
      <c r="ZY101"/>
      <c r="ZZ101"/>
      <c r="AAA101"/>
      <c r="AAB101"/>
      <c r="AAC101"/>
      <c r="AAD101"/>
      <c r="AAE101"/>
      <c r="AAF101"/>
      <c r="AAG101"/>
      <c r="AAH101"/>
      <c r="AAI101"/>
      <c r="AAJ101"/>
      <c r="AAK101"/>
      <c r="AAL101"/>
      <c r="AAM101"/>
      <c r="AAN101"/>
      <c r="AAO101"/>
      <c r="AAP101"/>
      <c r="AAQ101"/>
      <c r="AAR101"/>
      <c r="AAS101"/>
      <c r="AAT101"/>
      <c r="AAU101"/>
      <c r="AAV101"/>
      <c r="AAW101"/>
      <c r="AAX101"/>
      <c r="AAY101"/>
      <c r="AAZ101"/>
      <c r="ABA101"/>
      <c r="ABB101"/>
      <c r="ABC101"/>
      <c r="ABD101"/>
      <c r="ABE101"/>
      <c r="ABF101"/>
      <c r="ABG101"/>
      <c r="ABH101"/>
      <c r="ABI101"/>
      <c r="ABJ101"/>
      <c r="ABK101"/>
      <c r="ABL101"/>
      <c r="ABM101"/>
      <c r="ABN101"/>
      <c r="ABO101"/>
      <c r="ABP101"/>
      <c r="ABQ101"/>
      <c r="ABR101"/>
      <c r="ABS101"/>
      <c r="ABT101"/>
      <c r="ABU101"/>
      <c r="ABV101"/>
      <c r="ABW101"/>
      <c r="ABX101"/>
      <c r="ABY101"/>
      <c r="ABZ101"/>
      <c r="ACA101"/>
      <c r="ACB101"/>
      <c r="ACC101"/>
      <c r="ACD101"/>
      <c r="ACE101"/>
      <c r="ACF101"/>
      <c r="ACG101"/>
      <c r="ACH101"/>
      <c r="ACI101"/>
      <c r="ACJ101"/>
      <c r="ACK101"/>
      <c r="ACL101"/>
      <c r="ACM101"/>
      <c r="ACN101"/>
      <c r="ACO101"/>
      <c r="ACP101"/>
      <c r="ACQ101"/>
      <c r="ACR101"/>
      <c r="ACS101"/>
      <c r="ACT101"/>
      <c r="ACU101"/>
      <c r="ACV101"/>
      <c r="ACW101"/>
      <c r="ACX101"/>
      <c r="ACY101"/>
      <c r="ACZ101"/>
      <c r="ADA101"/>
      <c r="ADB101"/>
      <c r="ADC101"/>
      <c r="ADD101"/>
      <c r="ADE101"/>
      <c r="ADF101"/>
      <c r="ADG101"/>
      <c r="ADH101"/>
      <c r="ADI101"/>
      <c r="ADJ101"/>
      <c r="ADK101"/>
      <c r="ADL101"/>
      <c r="ADM101"/>
      <c r="ADN101"/>
      <c r="ADO101"/>
      <c r="ADP101"/>
      <c r="ADQ101"/>
      <c r="ADR101"/>
      <c r="ADS101"/>
      <c r="ADT101"/>
      <c r="ADU101"/>
      <c r="ADV101"/>
      <c r="ADW101"/>
      <c r="ADX101"/>
      <c r="ADY101"/>
      <c r="ADZ101"/>
      <c r="AEA101"/>
      <c r="AEB101"/>
      <c r="AEC101"/>
      <c r="AED101"/>
      <c r="AEE101"/>
      <c r="AEF101"/>
      <c r="AEG101"/>
      <c r="AEH101"/>
      <c r="AEI101"/>
      <c r="AEJ101"/>
      <c r="AEK101"/>
      <c r="AEL101"/>
      <c r="AEM101"/>
      <c r="AEN101"/>
      <c r="AEO101"/>
      <c r="AEP101"/>
      <c r="AEQ101"/>
      <c r="AER101"/>
      <c r="AES101"/>
      <c r="AET101"/>
      <c r="AEU101"/>
      <c r="AEV101"/>
      <c r="AEW101"/>
      <c r="AEX101"/>
      <c r="AEY101"/>
      <c r="AEZ101"/>
      <c r="AFA101"/>
      <c r="AFB101"/>
      <c r="AFC101"/>
      <c r="AFD101"/>
      <c r="AFE101"/>
      <c r="AFF101"/>
      <c r="AFG101"/>
      <c r="AFH101"/>
      <c r="AFI101"/>
      <c r="AFJ101"/>
      <c r="AFK101"/>
      <c r="AFL101"/>
      <c r="AFM101"/>
      <c r="AFN101"/>
      <c r="AFO101"/>
      <c r="AFP101"/>
      <c r="AFQ101"/>
      <c r="AFR101"/>
      <c r="AFS101"/>
      <c r="AFT101"/>
      <c r="AFU101"/>
      <c r="AFV101"/>
      <c r="AFW101"/>
      <c r="AFX101"/>
      <c r="AFY101"/>
      <c r="AFZ101"/>
      <c r="AGA101"/>
      <c r="AGB101"/>
      <c r="AGC101"/>
      <c r="AGD101"/>
      <c r="AGE101"/>
      <c r="AGF101"/>
      <c r="AGG101"/>
      <c r="AGH101"/>
      <c r="AGI101"/>
      <c r="AGJ101"/>
      <c r="AGK101"/>
      <c r="AGL101"/>
      <c r="AGM101"/>
      <c r="AGN101"/>
      <c r="AGO101"/>
      <c r="AGP101"/>
      <c r="AGQ101"/>
      <c r="AGR101"/>
      <c r="AGS101"/>
      <c r="AGT101"/>
      <c r="AGU101"/>
      <c r="AGV101"/>
      <c r="AGW101"/>
      <c r="AGX101"/>
      <c r="AGY101"/>
      <c r="AGZ101"/>
      <c r="AHA101"/>
      <c r="AHB101"/>
      <c r="AHC101"/>
      <c r="AHD101"/>
      <c r="AHE101"/>
      <c r="AHF101"/>
      <c r="AHG101"/>
      <c r="AHH101"/>
      <c r="AHI101"/>
      <c r="AHJ101"/>
      <c r="AHK101"/>
      <c r="AHL101"/>
      <c r="AHM101"/>
      <c r="AHN101"/>
      <c r="AHO101"/>
      <c r="AHP101"/>
      <c r="AHQ101"/>
      <c r="AHR101"/>
      <c r="AHS101"/>
      <c r="AHT101"/>
      <c r="AHU101"/>
      <c r="AHV101"/>
      <c r="AHW101"/>
      <c r="AHX101"/>
      <c r="AHY101"/>
      <c r="AHZ101"/>
      <c r="AIA101"/>
      <c r="AIB101"/>
      <c r="AIC101"/>
      <c r="AID101"/>
      <c r="AIE101"/>
      <c r="AIF101"/>
      <c r="AIG101"/>
      <c r="AIH101"/>
      <c r="AII101"/>
      <c r="AIJ101"/>
      <c r="AIK101"/>
      <c r="AIL101"/>
      <c r="AIM101"/>
      <c r="AIN101"/>
      <c r="AIO101"/>
      <c r="AIP101"/>
      <c r="AIQ101"/>
      <c r="AIR101"/>
      <c r="AIS101"/>
      <c r="AIT101"/>
      <c r="AIU101"/>
      <c r="AIV101"/>
      <c r="AIW101"/>
      <c r="AIX101"/>
      <c r="AIY101"/>
      <c r="AIZ101"/>
      <c r="AJA101"/>
      <c r="AJB101"/>
      <c r="AJC101"/>
      <c r="AJD101"/>
      <c r="AJE101"/>
      <c r="AJF101"/>
      <c r="AJG101"/>
      <c r="AJH101"/>
      <c r="AJI101"/>
      <c r="AJJ101"/>
      <c r="AJK101"/>
      <c r="AJL101"/>
      <c r="AJM101"/>
      <c r="AJN101"/>
      <c r="AJO101"/>
      <c r="AJP101"/>
      <c r="AJQ101"/>
      <c r="AJR101"/>
      <c r="AJS101"/>
      <c r="AJT101"/>
      <c r="AJU101"/>
      <c r="AJV101"/>
      <c r="AJW101"/>
      <c r="AJX101"/>
      <c r="AJY101"/>
      <c r="AJZ101"/>
      <c r="AKA101"/>
      <c r="AKB101"/>
      <c r="AKC101"/>
      <c r="AKD101"/>
      <c r="AKE101"/>
      <c r="AKF101"/>
      <c r="AKG101"/>
      <c r="AKH101"/>
      <c r="AKI101"/>
      <c r="AKJ101"/>
      <c r="AKK101"/>
      <c r="AKL101"/>
      <c r="AKM101"/>
      <c r="AKN101"/>
      <c r="AKO101"/>
      <c r="AKP101"/>
      <c r="AKQ101"/>
      <c r="AKR101"/>
      <c r="AKS101"/>
      <c r="AKT101"/>
      <c r="AKU101"/>
      <c r="AKV101"/>
      <c r="AKW101"/>
      <c r="AKX101"/>
      <c r="AKY101"/>
      <c r="AKZ101"/>
      <c r="ALA101"/>
      <c r="ALB101"/>
      <c r="ALC101"/>
      <c r="ALD101"/>
      <c r="ALE101"/>
      <c r="ALF101"/>
      <c r="ALG101"/>
      <c r="ALH101"/>
      <c r="ALI101"/>
      <c r="ALJ101"/>
      <c r="ALK101"/>
      <c r="ALL101"/>
      <c r="ALM101"/>
      <c r="ALN101"/>
      <c r="ALO101"/>
      <c r="ALP101"/>
      <c r="ALQ101"/>
      <c r="ALR101"/>
      <c r="ALS101"/>
      <c r="ALT101"/>
      <c r="ALU101"/>
      <c r="ALV101"/>
      <c r="ALW101"/>
      <c r="ALX101"/>
      <c r="ALY101"/>
      <c r="ALZ101"/>
      <c r="AMA101"/>
      <c r="AMB101"/>
      <c r="AMC101"/>
      <c r="AMD101"/>
      <c r="AME101"/>
      <c r="AMF101"/>
      <c r="AMG101"/>
      <c r="AMH101"/>
      <c r="AMI101"/>
      <c r="AMJ101"/>
    </row>
    <row r="102" spans="1:1024" ht="24">
      <c r="A102" s="5" t="s">
        <v>221</v>
      </c>
      <c r="B102" s="6" t="s">
        <v>224</v>
      </c>
      <c r="C102" s="8" t="s">
        <v>49</v>
      </c>
      <c r="D102" s="7">
        <f t="shared" si="15"/>
        <v>10201.800000000001</v>
      </c>
      <c r="E102" s="7">
        <v>0.08</v>
      </c>
      <c r="F102" s="7">
        <f t="shared" si="16"/>
        <v>8.5199999999999998E-2</v>
      </c>
      <c r="G102" s="7">
        <v>8.8778400000000007E-2</v>
      </c>
      <c r="H102" s="7">
        <f t="shared" si="5"/>
        <v>9.5951694720000008E-2</v>
      </c>
      <c r="I102" s="7">
        <f t="shared" si="6"/>
        <v>9.9405955729920017E-2</v>
      </c>
      <c r="J102" s="7">
        <f t="shared" si="7"/>
        <v>0.10427684756068609</v>
      </c>
      <c r="K102" s="7">
        <f t="shared" si="9"/>
        <v>0.11379732374297671</v>
      </c>
      <c r="L102" s="29">
        <f t="shared" si="8"/>
        <v>0.12835200144970343</v>
      </c>
      <c r="M102" s="29">
        <f t="shared" si="17"/>
        <v>0.14000000000000001</v>
      </c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  <c r="PV102"/>
      <c r="PW102"/>
      <c r="PX102"/>
      <c r="PY102"/>
      <c r="PZ102"/>
      <c r="QA102"/>
      <c r="QB102"/>
      <c r="QC102"/>
      <c r="QD102"/>
      <c r="QE102"/>
      <c r="QF102"/>
      <c r="QG102"/>
      <c r="QH102"/>
      <c r="QI102"/>
      <c r="QJ102"/>
      <c r="QK102"/>
      <c r="QL102"/>
      <c r="QM102"/>
      <c r="QN102"/>
      <c r="QO102"/>
      <c r="QP102"/>
      <c r="QQ102"/>
      <c r="QR102"/>
      <c r="QS102"/>
      <c r="QT102"/>
      <c r="QU102"/>
      <c r="QV102"/>
      <c r="QW102"/>
      <c r="QX102"/>
      <c r="QY102"/>
      <c r="QZ102"/>
      <c r="RA102"/>
      <c r="RB102"/>
      <c r="RC102"/>
      <c r="RD102"/>
      <c r="RE102"/>
      <c r="RF102"/>
      <c r="RG102"/>
      <c r="RH102"/>
      <c r="RI102"/>
      <c r="RJ102"/>
      <c r="RK102"/>
      <c r="RL102"/>
      <c r="RM102"/>
      <c r="RN102"/>
      <c r="RO102"/>
      <c r="RP102"/>
      <c r="RQ102"/>
      <c r="RR102"/>
      <c r="RS102"/>
      <c r="RT102"/>
      <c r="RU102"/>
      <c r="RV102"/>
      <c r="RW102"/>
      <c r="RX102"/>
      <c r="RY102"/>
      <c r="RZ102"/>
      <c r="SA102"/>
      <c r="SB102"/>
      <c r="SC102"/>
      <c r="SD102"/>
      <c r="SE102"/>
      <c r="SF102"/>
      <c r="SG102"/>
      <c r="SH102"/>
      <c r="SI102"/>
      <c r="SJ102"/>
      <c r="SK102"/>
      <c r="SL102"/>
      <c r="SM102"/>
      <c r="SN102"/>
      <c r="SO102"/>
      <c r="SP102"/>
      <c r="SQ102"/>
      <c r="SR102"/>
      <c r="SS102"/>
      <c r="ST102"/>
      <c r="SU102"/>
      <c r="SV102"/>
      <c r="SW102"/>
      <c r="SX102"/>
      <c r="SY102"/>
      <c r="SZ102"/>
      <c r="TA102"/>
      <c r="TB102"/>
      <c r="TC102"/>
      <c r="TD102"/>
      <c r="TE102"/>
      <c r="TF102"/>
      <c r="TG102"/>
      <c r="TH102"/>
      <c r="TI102"/>
      <c r="TJ102"/>
      <c r="TK102"/>
      <c r="TL102"/>
      <c r="TM102"/>
      <c r="TN102"/>
      <c r="TO102"/>
      <c r="TP102"/>
      <c r="TQ102"/>
      <c r="TR102"/>
      <c r="TS102"/>
      <c r="TT102"/>
      <c r="TU102"/>
      <c r="TV102"/>
      <c r="TW102"/>
      <c r="TX102"/>
      <c r="TY102"/>
      <c r="TZ102"/>
      <c r="UA102"/>
      <c r="UB102"/>
      <c r="UC102"/>
      <c r="UD102"/>
      <c r="UE102"/>
      <c r="UF102"/>
      <c r="UG102"/>
      <c r="UH102"/>
      <c r="UI102"/>
      <c r="UJ102"/>
      <c r="UK102"/>
      <c r="UL102"/>
      <c r="UM102"/>
      <c r="UN102"/>
      <c r="UO102"/>
      <c r="UP102"/>
      <c r="UQ102"/>
      <c r="UR102"/>
      <c r="US102"/>
      <c r="UT102"/>
      <c r="UU102"/>
      <c r="UV102"/>
      <c r="UW102"/>
      <c r="UX102"/>
      <c r="UY102"/>
      <c r="UZ102"/>
      <c r="VA102"/>
      <c r="VB102"/>
      <c r="VC102"/>
      <c r="VD102"/>
      <c r="VE102"/>
      <c r="VF102"/>
      <c r="VG102"/>
      <c r="VH102"/>
      <c r="VI102"/>
      <c r="VJ102"/>
      <c r="VK102"/>
      <c r="VL102"/>
      <c r="VM102"/>
      <c r="VN102"/>
      <c r="VO102"/>
      <c r="VP102"/>
      <c r="VQ102"/>
      <c r="VR102"/>
      <c r="VS102"/>
      <c r="VT102"/>
      <c r="VU102"/>
      <c r="VV102"/>
      <c r="VW102"/>
      <c r="VX102"/>
      <c r="VY102"/>
      <c r="VZ102"/>
      <c r="WA102"/>
      <c r="WB102"/>
      <c r="WC102"/>
      <c r="WD102"/>
      <c r="WE102"/>
      <c r="WF102"/>
      <c r="WG102"/>
      <c r="WH102"/>
      <c r="WI102"/>
      <c r="WJ102"/>
      <c r="WK102"/>
      <c r="WL102"/>
      <c r="WM102"/>
      <c r="WN102"/>
      <c r="WO102"/>
      <c r="WP102"/>
      <c r="WQ102"/>
      <c r="WR102"/>
      <c r="WS102"/>
      <c r="WT102"/>
      <c r="WU102"/>
      <c r="WV102"/>
      <c r="WW102"/>
      <c r="WX102"/>
      <c r="WY102"/>
      <c r="WZ102"/>
      <c r="XA102"/>
      <c r="XB102"/>
      <c r="XC102"/>
      <c r="XD102"/>
      <c r="XE102"/>
      <c r="XF102"/>
      <c r="XG102"/>
      <c r="XH102"/>
      <c r="XI102"/>
      <c r="XJ102"/>
      <c r="XK102"/>
      <c r="XL102"/>
      <c r="XM102"/>
      <c r="XN102"/>
      <c r="XO102"/>
      <c r="XP102"/>
      <c r="XQ102"/>
      <c r="XR102"/>
      <c r="XS102"/>
      <c r="XT102"/>
      <c r="XU102"/>
      <c r="XV102"/>
      <c r="XW102"/>
      <c r="XX102"/>
      <c r="XY102"/>
      <c r="XZ102"/>
      <c r="YA102"/>
      <c r="YB102"/>
      <c r="YC102"/>
      <c r="YD102"/>
      <c r="YE102"/>
      <c r="YF102"/>
      <c r="YG102"/>
      <c r="YH102"/>
      <c r="YI102"/>
      <c r="YJ102"/>
      <c r="YK102"/>
      <c r="YL102"/>
      <c r="YM102"/>
      <c r="YN102"/>
      <c r="YO102"/>
      <c r="YP102"/>
      <c r="YQ102"/>
      <c r="YR102"/>
      <c r="YS102"/>
      <c r="YT102"/>
      <c r="YU102"/>
      <c r="YV102"/>
      <c r="YW102"/>
      <c r="YX102"/>
      <c r="YY102"/>
      <c r="YZ102"/>
      <c r="ZA102"/>
      <c r="ZB102"/>
      <c r="ZC102"/>
      <c r="ZD102"/>
      <c r="ZE102"/>
      <c r="ZF102"/>
      <c r="ZG102"/>
      <c r="ZH102"/>
      <c r="ZI102"/>
      <c r="ZJ102"/>
      <c r="ZK102"/>
      <c r="ZL102"/>
      <c r="ZM102"/>
      <c r="ZN102"/>
      <c r="ZO102"/>
      <c r="ZP102"/>
      <c r="ZQ102"/>
      <c r="ZR102"/>
      <c r="ZS102"/>
      <c r="ZT102"/>
      <c r="ZU102"/>
      <c r="ZV102"/>
      <c r="ZW102"/>
      <c r="ZX102"/>
      <c r="ZY102"/>
      <c r="ZZ102"/>
      <c r="AAA102"/>
      <c r="AAB102"/>
      <c r="AAC102"/>
      <c r="AAD102"/>
      <c r="AAE102"/>
      <c r="AAF102"/>
      <c r="AAG102"/>
      <c r="AAH102"/>
      <c r="AAI102"/>
      <c r="AAJ102"/>
      <c r="AAK102"/>
      <c r="AAL102"/>
      <c r="AAM102"/>
      <c r="AAN102"/>
      <c r="AAO102"/>
      <c r="AAP102"/>
      <c r="AAQ102"/>
      <c r="AAR102"/>
      <c r="AAS102"/>
      <c r="AAT102"/>
      <c r="AAU102"/>
      <c r="AAV102"/>
      <c r="AAW102"/>
      <c r="AAX102"/>
      <c r="AAY102"/>
      <c r="AAZ102"/>
      <c r="ABA102"/>
      <c r="ABB102"/>
      <c r="ABC102"/>
      <c r="ABD102"/>
      <c r="ABE102"/>
      <c r="ABF102"/>
      <c r="ABG102"/>
      <c r="ABH102"/>
      <c r="ABI102"/>
      <c r="ABJ102"/>
      <c r="ABK102"/>
      <c r="ABL102"/>
      <c r="ABM102"/>
      <c r="ABN102"/>
      <c r="ABO102"/>
      <c r="ABP102"/>
      <c r="ABQ102"/>
      <c r="ABR102"/>
      <c r="ABS102"/>
      <c r="ABT102"/>
      <c r="ABU102"/>
      <c r="ABV102"/>
      <c r="ABW102"/>
      <c r="ABX102"/>
      <c r="ABY102"/>
      <c r="ABZ102"/>
      <c r="ACA102"/>
      <c r="ACB102"/>
      <c r="ACC102"/>
      <c r="ACD102"/>
      <c r="ACE102"/>
      <c r="ACF102"/>
      <c r="ACG102"/>
      <c r="ACH102"/>
      <c r="ACI102"/>
      <c r="ACJ102"/>
      <c r="ACK102"/>
      <c r="ACL102"/>
      <c r="ACM102"/>
      <c r="ACN102"/>
      <c r="ACO102"/>
      <c r="ACP102"/>
      <c r="ACQ102"/>
      <c r="ACR102"/>
      <c r="ACS102"/>
      <c r="ACT102"/>
      <c r="ACU102"/>
      <c r="ACV102"/>
      <c r="ACW102"/>
      <c r="ACX102"/>
      <c r="ACY102"/>
      <c r="ACZ102"/>
      <c r="ADA102"/>
      <c r="ADB102"/>
      <c r="ADC102"/>
      <c r="ADD102"/>
      <c r="ADE102"/>
      <c r="ADF102"/>
      <c r="ADG102"/>
      <c r="ADH102"/>
      <c r="ADI102"/>
      <c r="ADJ102"/>
      <c r="ADK102"/>
      <c r="ADL102"/>
      <c r="ADM102"/>
      <c r="ADN102"/>
      <c r="ADO102"/>
      <c r="ADP102"/>
      <c r="ADQ102"/>
      <c r="ADR102"/>
      <c r="ADS102"/>
      <c r="ADT102"/>
      <c r="ADU102"/>
      <c r="ADV102"/>
      <c r="ADW102"/>
      <c r="ADX102"/>
      <c r="ADY102"/>
      <c r="ADZ102"/>
      <c r="AEA102"/>
      <c r="AEB102"/>
      <c r="AEC102"/>
      <c r="AED102"/>
      <c r="AEE102"/>
      <c r="AEF102"/>
      <c r="AEG102"/>
      <c r="AEH102"/>
      <c r="AEI102"/>
      <c r="AEJ102"/>
      <c r="AEK102"/>
      <c r="AEL102"/>
      <c r="AEM102"/>
      <c r="AEN102"/>
      <c r="AEO102"/>
      <c r="AEP102"/>
      <c r="AEQ102"/>
      <c r="AER102"/>
      <c r="AES102"/>
      <c r="AET102"/>
      <c r="AEU102"/>
      <c r="AEV102"/>
      <c r="AEW102"/>
      <c r="AEX102"/>
      <c r="AEY102"/>
      <c r="AEZ102"/>
      <c r="AFA102"/>
      <c r="AFB102"/>
      <c r="AFC102"/>
      <c r="AFD102"/>
      <c r="AFE102"/>
      <c r="AFF102"/>
      <c r="AFG102"/>
      <c r="AFH102"/>
      <c r="AFI102"/>
      <c r="AFJ102"/>
      <c r="AFK102"/>
      <c r="AFL102"/>
      <c r="AFM102"/>
      <c r="AFN102"/>
      <c r="AFO102"/>
      <c r="AFP102"/>
      <c r="AFQ102"/>
      <c r="AFR102"/>
      <c r="AFS102"/>
      <c r="AFT102"/>
      <c r="AFU102"/>
      <c r="AFV102"/>
      <c r="AFW102"/>
      <c r="AFX102"/>
      <c r="AFY102"/>
      <c r="AFZ102"/>
      <c r="AGA102"/>
      <c r="AGB102"/>
      <c r="AGC102"/>
      <c r="AGD102"/>
      <c r="AGE102"/>
      <c r="AGF102"/>
      <c r="AGG102"/>
      <c r="AGH102"/>
      <c r="AGI102"/>
      <c r="AGJ102"/>
      <c r="AGK102"/>
      <c r="AGL102"/>
      <c r="AGM102"/>
      <c r="AGN102"/>
      <c r="AGO102"/>
      <c r="AGP102"/>
      <c r="AGQ102"/>
      <c r="AGR102"/>
      <c r="AGS102"/>
      <c r="AGT102"/>
      <c r="AGU102"/>
      <c r="AGV102"/>
      <c r="AGW102"/>
      <c r="AGX102"/>
      <c r="AGY102"/>
      <c r="AGZ102"/>
      <c r="AHA102"/>
      <c r="AHB102"/>
      <c r="AHC102"/>
      <c r="AHD102"/>
      <c r="AHE102"/>
      <c r="AHF102"/>
      <c r="AHG102"/>
      <c r="AHH102"/>
      <c r="AHI102"/>
      <c r="AHJ102"/>
      <c r="AHK102"/>
      <c r="AHL102"/>
      <c r="AHM102"/>
      <c r="AHN102"/>
      <c r="AHO102"/>
      <c r="AHP102"/>
      <c r="AHQ102"/>
      <c r="AHR102"/>
      <c r="AHS102"/>
      <c r="AHT102"/>
      <c r="AHU102"/>
      <c r="AHV102"/>
      <c r="AHW102"/>
      <c r="AHX102"/>
      <c r="AHY102"/>
      <c r="AHZ102"/>
      <c r="AIA102"/>
      <c r="AIB102"/>
      <c r="AIC102"/>
      <c r="AID102"/>
      <c r="AIE102"/>
      <c r="AIF102"/>
      <c r="AIG102"/>
      <c r="AIH102"/>
      <c r="AII102"/>
      <c r="AIJ102"/>
      <c r="AIK102"/>
      <c r="AIL102"/>
      <c r="AIM102"/>
      <c r="AIN102"/>
      <c r="AIO102"/>
      <c r="AIP102"/>
      <c r="AIQ102"/>
      <c r="AIR102"/>
      <c r="AIS102"/>
      <c r="AIT102"/>
      <c r="AIU102"/>
      <c r="AIV102"/>
      <c r="AIW102"/>
      <c r="AIX102"/>
      <c r="AIY102"/>
      <c r="AIZ102"/>
      <c r="AJA102"/>
      <c r="AJB102"/>
      <c r="AJC102"/>
      <c r="AJD102"/>
      <c r="AJE102"/>
      <c r="AJF102"/>
      <c r="AJG102"/>
      <c r="AJH102"/>
      <c r="AJI102"/>
      <c r="AJJ102"/>
      <c r="AJK102"/>
      <c r="AJL102"/>
      <c r="AJM102"/>
      <c r="AJN102"/>
      <c r="AJO102"/>
      <c r="AJP102"/>
      <c r="AJQ102"/>
      <c r="AJR102"/>
      <c r="AJS102"/>
      <c r="AJT102"/>
      <c r="AJU102"/>
      <c r="AJV102"/>
      <c r="AJW102"/>
      <c r="AJX102"/>
      <c r="AJY102"/>
      <c r="AJZ102"/>
      <c r="AKA102"/>
      <c r="AKB102"/>
      <c r="AKC102"/>
      <c r="AKD102"/>
      <c r="AKE102"/>
      <c r="AKF102"/>
      <c r="AKG102"/>
      <c r="AKH102"/>
      <c r="AKI102"/>
      <c r="AKJ102"/>
      <c r="AKK102"/>
      <c r="AKL102"/>
      <c r="AKM102"/>
      <c r="AKN102"/>
      <c r="AKO102"/>
      <c r="AKP102"/>
      <c r="AKQ102"/>
      <c r="AKR102"/>
      <c r="AKS102"/>
      <c r="AKT102"/>
      <c r="AKU102"/>
      <c r="AKV102"/>
      <c r="AKW102"/>
      <c r="AKX102"/>
      <c r="AKY102"/>
      <c r="AKZ102"/>
      <c r="ALA102"/>
      <c r="ALB102"/>
      <c r="ALC102"/>
      <c r="ALD102"/>
      <c r="ALE102"/>
      <c r="ALF102"/>
      <c r="ALG102"/>
      <c r="ALH102"/>
      <c r="ALI102"/>
      <c r="ALJ102"/>
      <c r="ALK102"/>
      <c r="ALL102"/>
      <c r="ALM102"/>
      <c r="ALN102"/>
      <c r="ALO102"/>
      <c r="ALP102"/>
      <c r="ALQ102"/>
      <c r="ALR102"/>
      <c r="ALS102"/>
      <c r="ALT102"/>
      <c r="ALU102"/>
      <c r="ALV102"/>
      <c r="ALW102"/>
      <c r="ALX102"/>
      <c r="ALY102"/>
      <c r="ALZ102"/>
      <c r="AMA102"/>
      <c r="AMB102"/>
      <c r="AMC102"/>
      <c r="AMD102"/>
      <c r="AME102"/>
      <c r="AMF102"/>
      <c r="AMG102"/>
      <c r="AMH102"/>
      <c r="AMI102"/>
      <c r="AMJ102"/>
    </row>
    <row r="103" spans="1:1024">
      <c r="A103" s="5" t="s">
        <v>223</v>
      </c>
      <c r="B103" s="6" t="s">
        <v>226</v>
      </c>
      <c r="C103" s="8" t="s">
        <v>96</v>
      </c>
      <c r="D103" s="7">
        <f t="shared" si="15"/>
        <v>26233.200000000001</v>
      </c>
      <c r="E103" s="7">
        <v>0.21</v>
      </c>
      <c r="F103" s="7">
        <f t="shared" si="16"/>
        <v>0.22364999999999999</v>
      </c>
      <c r="G103" s="7">
        <v>0.23304330000000001</v>
      </c>
      <c r="H103" s="7">
        <f t="shared" si="5"/>
        <v>0.25187319864000002</v>
      </c>
      <c r="I103" s="7">
        <f t="shared" si="6"/>
        <v>0.26094063379104004</v>
      </c>
      <c r="J103" s="7">
        <f t="shared" si="7"/>
        <v>0.273726724846801</v>
      </c>
      <c r="K103" s="7">
        <f t="shared" si="9"/>
        <v>0.29871797482531393</v>
      </c>
      <c r="L103" s="29">
        <f t="shared" si="8"/>
        <v>0.33692400380547155</v>
      </c>
      <c r="M103" s="29">
        <f t="shared" si="17"/>
        <v>0.36</v>
      </c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  <c r="PV103"/>
      <c r="PW103"/>
      <c r="PX103"/>
      <c r="PY103"/>
      <c r="PZ103"/>
      <c r="QA103"/>
      <c r="QB103"/>
      <c r="QC103"/>
      <c r="QD103"/>
      <c r="QE103"/>
      <c r="QF103"/>
      <c r="QG103"/>
      <c r="QH103"/>
      <c r="QI103"/>
      <c r="QJ103"/>
      <c r="QK103"/>
      <c r="QL103"/>
      <c r="QM103"/>
      <c r="QN103"/>
      <c r="QO103"/>
      <c r="QP103"/>
      <c r="QQ103"/>
      <c r="QR103"/>
      <c r="QS103"/>
      <c r="QT103"/>
      <c r="QU103"/>
      <c r="QV103"/>
      <c r="QW103"/>
      <c r="QX103"/>
      <c r="QY103"/>
      <c r="QZ103"/>
      <c r="RA103"/>
      <c r="RB103"/>
      <c r="RC103"/>
      <c r="RD103"/>
      <c r="RE103"/>
      <c r="RF103"/>
      <c r="RG103"/>
      <c r="RH103"/>
      <c r="RI103"/>
      <c r="RJ103"/>
      <c r="RK103"/>
      <c r="RL103"/>
      <c r="RM103"/>
      <c r="RN103"/>
      <c r="RO103"/>
      <c r="RP103"/>
      <c r="RQ103"/>
      <c r="RR103"/>
      <c r="RS103"/>
      <c r="RT103"/>
      <c r="RU103"/>
      <c r="RV103"/>
      <c r="RW103"/>
      <c r="RX103"/>
      <c r="RY103"/>
      <c r="RZ103"/>
      <c r="SA103"/>
      <c r="SB103"/>
      <c r="SC103"/>
      <c r="SD103"/>
      <c r="SE103"/>
      <c r="SF103"/>
      <c r="SG103"/>
      <c r="SH103"/>
      <c r="SI103"/>
      <c r="SJ103"/>
      <c r="SK103"/>
      <c r="SL103"/>
      <c r="SM103"/>
      <c r="SN103"/>
      <c r="SO103"/>
      <c r="SP103"/>
      <c r="SQ103"/>
      <c r="SR103"/>
      <c r="SS103"/>
      <c r="ST103"/>
      <c r="SU103"/>
      <c r="SV103"/>
      <c r="SW103"/>
      <c r="SX103"/>
      <c r="SY103"/>
      <c r="SZ103"/>
      <c r="TA103"/>
      <c r="TB103"/>
      <c r="TC103"/>
      <c r="TD103"/>
      <c r="TE103"/>
      <c r="TF103"/>
      <c r="TG103"/>
      <c r="TH103"/>
      <c r="TI103"/>
      <c r="TJ103"/>
      <c r="TK103"/>
      <c r="TL103"/>
      <c r="TM103"/>
      <c r="TN103"/>
      <c r="TO103"/>
      <c r="TP103"/>
      <c r="TQ103"/>
      <c r="TR103"/>
      <c r="TS103"/>
      <c r="TT103"/>
      <c r="TU103"/>
      <c r="TV103"/>
      <c r="TW103"/>
      <c r="TX103"/>
      <c r="TY103"/>
      <c r="TZ103"/>
      <c r="UA103"/>
      <c r="UB103"/>
      <c r="UC103"/>
      <c r="UD103"/>
      <c r="UE103"/>
      <c r="UF103"/>
      <c r="UG103"/>
      <c r="UH103"/>
      <c r="UI103"/>
      <c r="UJ103"/>
      <c r="UK103"/>
      <c r="UL103"/>
      <c r="UM103"/>
      <c r="UN103"/>
      <c r="UO103"/>
      <c r="UP103"/>
      <c r="UQ103"/>
      <c r="UR103"/>
      <c r="US103"/>
      <c r="UT103"/>
      <c r="UU103"/>
      <c r="UV103"/>
      <c r="UW103"/>
      <c r="UX103"/>
      <c r="UY103"/>
      <c r="UZ103"/>
      <c r="VA103"/>
      <c r="VB103"/>
      <c r="VC103"/>
      <c r="VD103"/>
      <c r="VE103"/>
      <c r="VF103"/>
      <c r="VG103"/>
      <c r="VH103"/>
      <c r="VI103"/>
      <c r="VJ103"/>
      <c r="VK103"/>
      <c r="VL103"/>
      <c r="VM103"/>
      <c r="VN103"/>
      <c r="VO103"/>
      <c r="VP103"/>
      <c r="VQ103"/>
      <c r="VR103"/>
      <c r="VS103"/>
      <c r="VT103"/>
      <c r="VU103"/>
      <c r="VV103"/>
      <c r="VW103"/>
      <c r="VX103"/>
      <c r="VY103"/>
      <c r="VZ103"/>
      <c r="WA103"/>
      <c r="WB103"/>
      <c r="WC103"/>
      <c r="WD103"/>
      <c r="WE103"/>
      <c r="WF103"/>
      <c r="WG103"/>
      <c r="WH103"/>
      <c r="WI103"/>
      <c r="WJ103"/>
      <c r="WK103"/>
      <c r="WL103"/>
      <c r="WM103"/>
      <c r="WN103"/>
      <c r="WO103"/>
      <c r="WP103"/>
      <c r="WQ103"/>
      <c r="WR103"/>
      <c r="WS103"/>
      <c r="WT103"/>
      <c r="WU103"/>
      <c r="WV103"/>
      <c r="WW103"/>
      <c r="WX103"/>
      <c r="WY103"/>
      <c r="WZ103"/>
      <c r="XA103"/>
      <c r="XB103"/>
      <c r="XC103"/>
      <c r="XD103"/>
      <c r="XE103"/>
      <c r="XF103"/>
      <c r="XG103"/>
      <c r="XH103"/>
      <c r="XI103"/>
      <c r="XJ103"/>
      <c r="XK103"/>
      <c r="XL103"/>
      <c r="XM103"/>
      <c r="XN103"/>
      <c r="XO103"/>
      <c r="XP103"/>
      <c r="XQ103"/>
      <c r="XR103"/>
      <c r="XS103"/>
      <c r="XT103"/>
      <c r="XU103"/>
      <c r="XV103"/>
      <c r="XW103"/>
      <c r="XX103"/>
      <c r="XY103"/>
      <c r="XZ103"/>
      <c r="YA103"/>
      <c r="YB103"/>
      <c r="YC103"/>
      <c r="YD103"/>
      <c r="YE103"/>
      <c r="YF103"/>
      <c r="YG103"/>
      <c r="YH103"/>
      <c r="YI103"/>
      <c r="YJ103"/>
      <c r="YK103"/>
      <c r="YL103"/>
      <c r="YM103"/>
      <c r="YN103"/>
      <c r="YO103"/>
      <c r="YP103"/>
      <c r="YQ103"/>
      <c r="YR103"/>
      <c r="YS103"/>
      <c r="YT103"/>
      <c r="YU103"/>
      <c r="YV103"/>
      <c r="YW103"/>
      <c r="YX103"/>
      <c r="YY103"/>
      <c r="YZ103"/>
      <c r="ZA103"/>
      <c r="ZB103"/>
      <c r="ZC103"/>
      <c r="ZD103"/>
      <c r="ZE103"/>
      <c r="ZF103"/>
      <c r="ZG103"/>
      <c r="ZH103"/>
      <c r="ZI103"/>
      <c r="ZJ103"/>
      <c r="ZK103"/>
      <c r="ZL103"/>
      <c r="ZM103"/>
      <c r="ZN103"/>
      <c r="ZO103"/>
      <c r="ZP103"/>
      <c r="ZQ103"/>
      <c r="ZR103"/>
      <c r="ZS103"/>
      <c r="ZT103"/>
      <c r="ZU103"/>
      <c r="ZV103"/>
      <c r="ZW103"/>
      <c r="ZX103"/>
      <c r="ZY103"/>
      <c r="ZZ103"/>
      <c r="AAA103"/>
      <c r="AAB103"/>
      <c r="AAC103"/>
      <c r="AAD103"/>
      <c r="AAE103"/>
      <c r="AAF103"/>
      <c r="AAG103"/>
      <c r="AAH103"/>
      <c r="AAI103"/>
      <c r="AAJ103"/>
      <c r="AAK103"/>
      <c r="AAL103"/>
      <c r="AAM103"/>
      <c r="AAN103"/>
      <c r="AAO103"/>
      <c r="AAP103"/>
      <c r="AAQ103"/>
      <c r="AAR103"/>
      <c r="AAS103"/>
      <c r="AAT103"/>
      <c r="AAU103"/>
      <c r="AAV103"/>
      <c r="AAW103"/>
      <c r="AAX103"/>
      <c r="AAY103"/>
      <c r="AAZ103"/>
      <c r="ABA103"/>
      <c r="ABB103"/>
      <c r="ABC103"/>
      <c r="ABD103"/>
      <c r="ABE103"/>
      <c r="ABF103"/>
      <c r="ABG103"/>
      <c r="ABH103"/>
      <c r="ABI103"/>
      <c r="ABJ103"/>
      <c r="ABK103"/>
      <c r="ABL103"/>
      <c r="ABM103"/>
      <c r="ABN103"/>
      <c r="ABO103"/>
      <c r="ABP103"/>
      <c r="ABQ103"/>
      <c r="ABR103"/>
      <c r="ABS103"/>
      <c r="ABT103"/>
      <c r="ABU103"/>
      <c r="ABV103"/>
      <c r="ABW103"/>
      <c r="ABX103"/>
      <c r="ABY103"/>
      <c r="ABZ103"/>
      <c r="ACA103"/>
      <c r="ACB103"/>
      <c r="ACC103"/>
      <c r="ACD103"/>
      <c r="ACE103"/>
      <c r="ACF103"/>
      <c r="ACG103"/>
      <c r="ACH103"/>
      <c r="ACI103"/>
      <c r="ACJ103"/>
      <c r="ACK103"/>
      <c r="ACL103"/>
      <c r="ACM103"/>
      <c r="ACN103"/>
      <c r="ACO103"/>
      <c r="ACP103"/>
      <c r="ACQ103"/>
      <c r="ACR103"/>
      <c r="ACS103"/>
      <c r="ACT103"/>
      <c r="ACU103"/>
      <c r="ACV103"/>
      <c r="ACW103"/>
      <c r="ACX103"/>
      <c r="ACY103"/>
      <c r="ACZ103"/>
      <c r="ADA103"/>
      <c r="ADB103"/>
      <c r="ADC103"/>
      <c r="ADD103"/>
      <c r="ADE103"/>
      <c r="ADF103"/>
      <c r="ADG103"/>
      <c r="ADH103"/>
      <c r="ADI103"/>
      <c r="ADJ103"/>
      <c r="ADK103"/>
      <c r="ADL103"/>
      <c r="ADM103"/>
      <c r="ADN103"/>
      <c r="ADO103"/>
      <c r="ADP103"/>
      <c r="ADQ103"/>
      <c r="ADR103"/>
      <c r="ADS103"/>
      <c r="ADT103"/>
      <c r="ADU103"/>
      <c r="ADV103"/>
      <c r="ADW103"/>
      <c r="ADX103"/>
      <c r="ADY103"/>
      <c r="ADZ103"/>
      <c r="AEA103"/>
      <c r="AEB103"/>
      <c r="AEC103"/>
      <c r="AED103"/>
      <c r="AEE103"/>
      <c r="AEF103"/>
      <c r="AEG103"/>
      <c r="AEH103"/>
      <c r="AEI103"/>
      <c r="AEJ103"/>
      <c r="AEK103"/>
      <c r="AEL103"/>
      <c r="AEM103"/>
      <c r="AEN103"/>
      <c r="AEO103"/>
      <c r="AEP103"/>
      <c r="AEQ103"/>
      <c r="AER103"/>
      <c r="AES103"/>
      <c r="AET103"/>
      <c r="AEU103"/>
      <c r="AEV103"/>
      <c r="AEW103"/>
      <c r="AEX103"/>
      <c r="AEY103"/>
      <c r="AEZ103"/>
      <c r="AFA103"/>
      <c r="AFB103"/>
      <c r="AFC103"/>
      <c r="AFD103"/>
      <c r="AFE103"/>
      <c r="AFF103"/>
      <c r="AFG103"/>
      <c r="AFH103"/>
      <c r="AFI103"/>
      <c r="AFJ103"/>
      <c r="AFK103"/>
      <c r="AFL103"/>
      <c r="AFM103"/>
      <c r="AFN103"/>
      <c r="AFO103"/>
      <c r="AFP103"/>
      <c r="AFQ103"/>
      <c r="AFR103"/>
      <c r="AFS103"/>
      <c r="AFT103"/>
      <c r="AFU103"/>
      <c r="AFV103"/>
      <c r="AFW103"/>
      <c r="AFX103"/>
      <c r="AFY103"/>
      <c r="AFZ103"/>
      <c r="AGA103"/>
      <c r="AGB103"/>
      <c r="AGC103"/>
      <c r="AGD103"/>
      <c r="AGE103"/>
      <c r="AGF103"/>
      <c r="AGG103"/>
      <c r="AGH103"/>
      <c r="AGI103"/>
      <c r="AGJ103"/>
      <c r="AGK103"/>
      <c r="AGL103"/>
      <c r="AGM103"/>
      <c r="AGN103"/>
      <c r="AGO103"/>
      <c r="AGP103"/>
      <c r="AGQ103"/>
      <c r="AGR103"/>
      <c r="AGS103"/>
      <c r="AGT103"/>
      <c r="AGU103"/>
      <c r="AGV103"/>
      <c r="AGW103"/>
      <c r="AGX103"/>
      <c r="AGY103"/>
      <c r="AGZ103"/>
      <c r="AHA103"/>
      <c r="AHB103"/>
      <c r="AHC103"/>
      <c r="AHD103"/>
      <c r="AHE103"/>
      <c r="AHF103"/>
      <c r="AHG103"/>
      <c r="AHH103"/>
      <c r="AHI103"/>
      <c r="AHJ103"/>
      <c r="AHK103"/>
      <c r="AHL103"/>
      <c r="AHM103"/>
      <c r="AHN103"/>
      <c r="AHO103"/>
      <c r="AHP103"/>
      <c r="AHQ103"/>
      <c r="AHR103"/>
      <c r="AHS103"/>
      <c r="AHT103"/>
      <c r="AHU103"/>
      <c r="AHV103"/>
      <c r="AHW103"/>
      <c r="AHX103"/>
      <c r="AHY103"/>
      <c r="AHZ103"/>
      <c r="AIA103"/>
      <c r="AIB103"/>
      <c r="AIC103"/>
      <c r="AID103"/>
      <c r="AIE103"/>
      <c r="AIF103"/>
      <c r="AIG103"/>
      <c r="AIH103"/>
      <c r="AII103"/>
      <c r="AIJ103"/>
      <c r="AIK103"/>
      <c r="AIL103"/>
      <c r="AIM103"/>
      <c r="AIN103"/>
      <c r="AIO103"/>
      <c r="AIP103"/>
      <c r="AIQ103"/>
      <c r="AIR103"/>
      <c r="AIS103"/>
      <c r="AIT103"/>
      <c r="AIU103"/>
      <c r="AIV103"/>
      <c r="AIW103"/>
      <c r="AIX103"/>
      <c r="AIY103"/>
      <c r="AIZ103"/>
      <c r="AJA103"/>
      <c r="AJB103"/>
      <c r="AJC103"/>
      <c r="AJD103"/>
      <c r="AJE103"/>
      <c r="AJF103"/>
      <c r="AJG103"/>
      <c r="AJH103"/>
      <c r="AJI103"/>
      <c r="AJJ103"/>
      <c r="AJK103"/>
      <c r="AJL103"/>
      <c r="AJM103"/>
      <c r="AJN103"/>
      <c r="AJO103"/>
      <c r="AJP103"/>
      <c r="AJQ103"/>
      <c r="AJR103"/>
      <c r="AJS103"/>
      <c r="AJT103"/>
      <c r="AJU103"/>
      <c r="AJV103"/>
      <c r="AJW103"/>
      <c r="AJX103"/>
      <c r="AJY103"/>
      <c r="AJZ103"/>
      <c r="AKA103"/>
      <c r="AKB103"/>
      <c r="AKC103"/>
      <c r="AKD103"/>
      <c r="AKE103"/>
      <c r="AKF103"/>
      <c r="AKG103"/>
      <c r="AKH103"/>
      <c r="AKI103"/>
      <c r="AKJ103"/>
      <c r="AKK103"/>
      <c r="AKL103"/>
      <c r="AKM103"/>
      <c r="AKN103"/>
      <c r="AKO103"/>
      <c r="AKP103"/>
      <c r="AKQ103"/>
      <c r="AKR103"/>
      <c r="AKS103"/>
      <c r="AKT103"/>
      <c r="AKU103"/>
      <c r="AKV103"/>
      <c r="AKW103"/>
      <c r="AKX103"/>
      <c r="AKY103"/>
      <c r="AKZ103"/>
      <c r="ALA103"/>
      <c r="ALB103"/>
      <c r="ALC103"/>
      <c r="ALD103"/>
      <c r="ALE103"/>
      <c r="ALF103"/>
      <c r="ALG103"/>
      <c r="ALH103"/>
      <c r="ALI103"/>
      <c r="ALJ103"/>
      <c r="ALK103"/>
      <c r="ALL103"/>
      <c r="ALM103"/>
      <c r="ALN103"/>
      <c r="ALO103"/>
      <c r="ALP103"/>
      <c r="ALQ103"/>
      <c r="ALR103"/>
      <c r="ALS103"/>
      <c r="ALT103"/>
      <c r="ALU103"/>
      <c r="ALV103"/>
      <c r="ALW103"/>
      <c r="ALX103"/>
      <c r="ALY103"/>
      <c r="ALZ103"/>
      <c r="AMA103"/>
      <c r="AMB103"/>
      <c r="AMC103"/>
      <c r="AMD103"/>
      <c r="AME103"/>
      <c r="AMF103"/>
      <c r="AMG103"/>
      <c r="AMH103"/>
      <c r="AMI103"/>
      <c r="AMJ103"/>
    </row>
    <row r="104" spans="1:1024">
      <c r="A104" s="5" t="s">
        <v>225</v>
      </c>
      <c r="B104" s="6" t="s">
        <v>227</v>
      </c>
      <c r="C104" s="8" t="s">
        <v>96</v>
      </c>
      <c r="D104" s="7">
        <f t="shared" si="15"/>
        <v>158127.9</v>
      </c>
      <c r="E104" s="7">
        <v>1.26504495745247</v>
      </c>
      <c r="F104" s="7">
        <f t="shared" si="16"/>
        <v>1.3472728796868805</v>
      </c>
      <c r="G104" s="7">
        <v>1.4038583406337295</v>
      </c>
      <c r="H104" s="7">
        <f t="shared" si="5"/>
        <v>1.5172900945569348</v>
      </c>
      <c r="I104" s="7">
        <f t="shared" si="6"/>
        <v>1.5719125379609844</v>
      </c>
      <c r="J104" s="7">
        <f t="shared" si="7"/>
        <v>1.6489362523210724</v>
      </c>
      <c r="K104" s="7">
        <f t="shared" si="9"/>
        <v>1.7994841321579862</v>
      </c>
      <c r="L104" s="29">
        <f t="shared" si="8"/>
        <v>2.0296381526609926</v>
      </c>
      <c r="M104" s="29">
        <f t="shared" si="17"/>
        <v>2.17</v>
      </c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  <c r="IW104"/>
      <c r="IX104"/>
      <c r="IY104"/>
      <c r="IZ104"/>
      <c r="JA104"/>
      <c r="JB104"/>
      <c r="JC104"/>
      <c r="JD104"/>
      <c r="JE104"/>
      <c r="JF104"/>
      <c r="JG104"/>
      <c r="JH104"/>
      <c r="JI104"/>
      <c r="JJ104"/>
      <c r="JK104"/>
      <c r="JL104"/>
      <c r="JM104"/>
      <c r="JN104"/>
      <c r="JO104"/>
      <c r="JP104"/>
      <c r="JQ104"/>
      <c r="JR104"/>
      <c r="JS104"/>
      <c r="JT104"/>
      <c r="JU104"/>
      <c r="JV104"/>
      <c r="JW104"/>
      <c r="JX104"/>
      <c r="JY104"/>
      <c r="JZ104"/>
      <c r="KA104"/>
      <c r="KB104"/>
      <c r="KC104"/>
      <c r="KD104"/>
      <c r="KE104"/>
      <c r="KF104"/>
      <c r="KG104"/>
      <c r="KH104"/>
      <c r="KI104"/>
      <c r="KJ104"/>
      <c r="KK104"/>
      <c r="KL104"/>
      <c r="KM104"/>
      <c r="KN104"/>
      <c r="KO104"/>
      <c r="KP104"/>
      <c r="KQ104"/>
      <c r="KR104"/>
      <c r="KS104"/>
      <c r="KT104"/>
      <c r="KU104"/>
      <c r="KV104"/>
      <c r="KW104"/>
      <c r="KX104"/>
      <c r="KY104"/>
      <c r="KZ104"/>
      <c r="LA104"/>
      <c r="LB104"/>
      <c r="LC104"/>
      <c r="LD104"/>
      <c r="LE104"/>
      <c r="LF104"/>
      <c r="LG104"/>
      <c r="LH104"/>
      <c r="LI104"/>
      <c r="LJ104"/>
      <c r="LK104"/>
      <c r="LL104"/>
      <c r="LM104"/>
      <c r="LN104"/>
      <c r="LO104"/>
      <c r="LP104"/>
      <c r="LQ104"/>
      <c r="LR104"/>
      <c r="LS104"/>
      <c r="LT104"/>
      <c r="LU104"/>
      <c r="LV104"/>
      <c r="LW104"/>
      <c r="LX104"/>
      <c r="LY104"/>
      <c r="LZ104"/>
      <c r="MA104"/>
      <c r="MB104"/>
      <c r="MC104"/>
      <c r="MD104"/>
      <c r="ME104"/>
      <c r="MF104"/>
      <c r="MG104"/>
      <c r="MH104"/>
      <c r="MI104"/>
      <c r="MJ104"/>
      <c r="MK104"/>
      <c r="ML104"/>
      <c r="MM104"/>
      <c r="MN104"/>
      <c r="MO104"/>
      <c r="MP104"/>
      <c r="MQ104"/>
      <c r="MR104"/>
      <c r="MS104"/>
      <c r="MT104"/>
      <c r="MU104"/>
      <c r="MV104"/>
      <c r="MW104"/>
      <c r="MX104"/>
      <c r="MY104"/>
      <c r="MZ104"/>
      <c r="NA104"/>
      <c r="NB104"/>
      <c r="NC104"/>
      <c r="ND104"/>
      <c r="NE104"/>
      <c r="NF104"/>
      <c r="NG104"/>
      <c r="NH104"/>
      <c r="NI104"/>
      <c r="NJ104"/>
      <c r="NK104"/>
      <c r="NL104"/>
      <c r="NM104"/>
      <c r="NN104"/>
      <c r="NO104"/>
      <c r="NP104"/>
      <c r="NQ104"/>
      <c r="NR104"/>
      <c r="NS104"/>
      <c r="NT104"/>
      <c r="NU104"/>
      <c r="NV104"/>
      <c r="NW104"/>
      <c r="NX104"/>
      <c r="NY104"/>
      <c r="NZ104"/>
      <c r="OA104"/>
      <c r="OB104"/>
      <c r="OC104"/>
      <c r="OD104"/>
      <c r="OE104"/>
      <c r="OF104"/>
      <c r="OG104"/>
      <c r="OH104"/>
      <c r="OI104"/>
      <c r="OJ104"/>
      <c r="OK104"/>
      <c r="OL104"/>
      <c r="OM104"/>
      <c r="ON104"/>
      <c r="OO104"/>
      <c r="OP104"/>
      <c r="OQ104"/>
      <c r="OR104"/>
      <c r="OS104"/>
      <c r="OT104"/>
      <c r="OU104"/>
      <c r="OV104"/>
      <c r="OW104"/>
      <c r="OX104"/>
      <c r="OY104"/>
      <c r="OZ104"/>
      <c r="PA104"/>
      <c r="PB104"/>
      <c r="PC104"/>
      <c r="PD104"/>
      <c r="PE104"/>
      <c r="PF104"/>
      <c r="PG104"/>
      <c r="PH104"/>
      <c r="PI104"/>
      <c r="PJ104"/>
      <c r="PK104"/>
      <c r="PL104"/>
      <c r="PM104"/>
      <c r="PN104"/>
      <c r="PO104"/>
      <c r="PP104"/>
      <c r="PQ104"/>
      <c r="PR104"/>
      <c r="PS104"/>
      <c r="PT104"/>
      <c r="PU104"/>
      <c r="PV104"/>
      <c r="PW104"/>
      <c r="PX104"/>
      <c r="PY104"/>
      <c r="PZ104"/>
      <c r="QA104"/>
      <c r="QB104"/>
      <c r="QC104"/>
      <c r="QD104"/>
      <c r="QE104"/>
      <c r="QF104"/>
      <c r="QG104"/>
      <c r="QH104"/>
      <c r="QI104"/>
      <c r="QJ104"/>
      <c r="QK104"/>
      <c r="QL104"/>
      <c r="QM104"/>
      <c r="QN104"/>
      <c r="QO104"/>
      <c r="QP104"/>
      <c r="QQ104"/>
      <c r="QR104"/>
      <c r="QS104"/>
      <c r="QT104"/>
      <c r="QU104"/>
      <c r="QV104"/>
      <c r="QW104"/>
      <c r="QX104"/>
      <c r="QY104"/>
      <c r="QZ104"/>
      <c r="RA104"/>
      <c r="RB104"/>
      <c r="RC104"/>
      <c r="RD104"/>
      <c r="RE104"/>
      <c r="RF104"/>
      <c r="RG104"/>
      <c r="RH104"/>
      <c r="RI104"/>
      <c r="RJ104"/>
      <c r="RK104"/>
      <c r="RL104"/>
      <c r="RM104"/>
      <c r="RN104"/>
      <c r="RO104"/>
      <c r="RP104"/>
      <c r="RQ104"/>
      <c r="RR104"/>
      <c r="RS104"/>
      <c r="RT104"/>
      <c r="RU104"/>
      <c r="RV104"/>
      <c r="RW104"/>
      <c r="RX104"/>
      <c r="RY104"/>
      <c r="RZ104"/>
      <c r="SA104"/>
      <c r="SB104"/>
      <c r="SC104"/>
      <c r="SD104"/>
      <c r="SE104"/>
      <c r="SF104"/>
      <c r="SG104"/>
      <c r="SH104"/>
      <c r="SI104"/>
      <c r="SJ104"/>
      <c r="SK104"/>
      <c r="SL104"/>
      <c r="SM104"/>
      <c r="SN104"/>
      <c r="SO104"/>
      <c r="SP104"/>
      <c r="SQ104"/>
      <c r="SR104"/>
      <c r="SS104"/>
      <c r="ST104"/>
      <c r="SU104"/>
      <c r="SV104"/>
      <c r="SW104"/>
      <c r="SX104"/>
      <c r="SY104"/>
      <c r="SZ104"/>
      <c r="TA104"/>
      <c r="TB104"/>
      <c r="TC104"/>
      <c r="TD104"/>
      <c r="TE104"/>
      <c r="TF104"/>
      <c r="TG104"/>
      <c r="TH104"/>
      <c r="TI104"/>
      <c r="TJ104"/>
      <c r="TK104"/>
      <c r="TL104"/>
      <c r="TM104"/>
      <c r="TN104"/>
      <c r="TO104"/>
      <c r="TP104"/>
      <c r="TQ104"/>
      <c r="TR104"/>
      <c r="TS104"/>
      <c r="TT104"/>
      <c r="TU104"/>
      <c r="TV104"/>
      <c r="TW104"/>
      <c r="TX104"/>
      <c r="TY104"/>
      <c r="TZ104"/>
      <c r="UA104"/>
      <c r="UB104"/>
      <c r="UC104"/>
      <c r="UD104"/>
      <c r="UE104"/>
      <c r="UF104"/>
      <c r="UG104"/>
      <c r="UH104"/>
      <c r="UI104"/>
      <c r="UJ104"/>
      <c r="UK104"/>
      <c r="UL104"/>
      <c r="UM104"/>
      <c r="UN104"/>
      <c r="UO104"/>
      <c r="UP104"/>
      <c r="UQ104"/>
      <c r="UR104"/>
      <c r="US104"/>
      <c r="UT104"/>
      <c r="UU104"/>
      <c r="UV104"/>
      <c r="UW104"/>
      <c r="UX104"/>
      <c r="UY104"/>
      <c r="UZ104"/>
      <c r="VA104"/>
      <c r="VB104"/>
      <c r="VC104"/>
      <c r="VD104"/>
      <c r="VE104"/>
      <c r="VF104"/>
      <c r="VG104"/>
      <c r="VH104"/>
      <c r="VI104"/>
      <c r="VJ104"/>
      <c r="VK104"/>
      <c r="VL104"/>
      <c r="VM104"/>
      <c r="VN104"/>
      <c r="VO104"/>
      <c r="VP104"/>
      <c r="VQ104"/>
      <c r="VR104"/>
      <c r="VS104"/>
      <c r="VT104"/>
      <c r="VU104"/>
      <c r="VV104"/>
      <c r="VW104"/>
      <c r="VX104"/>
      <c r="VY104"/>
      <c r="VZ104"/>
      <c r="WA104"/>
      <c r="WB104"/>
      <c r="WC104"/>
      <c r="WD104"/>
      <c r="WE104"/>
      <c r="WF104"/>
      <c r="WG104"/>
      <c r="WH104"/>
      <c r="WI104"/>
      <c r="WJ104"/>
      <c r="WK104"/>
      <c r="WL104"/>
      <c r="WM104"/>
      <c r="WN104"/>
      <c r="WO104"/>
      <c r="WP104"/>
      <c r="WQ104"/>
      <c r="WR104"/>
      <c r="WS104"/>
      <c r="WT104"/>
      <c r="WU104"/>
      <c r="WV104"/>
      <c r="WW104"/>
      <c r="WX104"/>
      <c r="WY104"/>
      <c r="WZ104"/>
      <c r="XA104"/>
      <c r="XB104"/>
      <c r="XC104"/>
      <c r="XD104"/>
      <c r="XE104"/>
      <c r="XF104"/>
      <c r="XG104"/>
      <c r="XH104"/>
      <c r="XI104"/>
      <c r="XJ104"/>
      <c r="XK104"/>
      <c r="XL104"/>
      <c r="XM104"/>
      <c r="XN104"/>
      <c r="XO104"/>
      <c r="XP104"/>
      <c r="XQ104"/>
      <c r="XR104"/>
      <c r="XS104"/>
      <c r="XT104"/>
      <c r="XU104"/>
      <c r="XV104"/>
      <c r="XW104"/>
      <c r="XX104"/>
      <c r="XY104"/>
      <c r="XZ104"/>
      <c r="YA104"/>
      <c r="YB104"/>
      <c r="YC104"/>
      <c r="YD104"/>
      <c r="YE104"/>
      <c r="YF104"/>
      <c r="YG104"/>
      <c r="YH104"/>
      <c r="YI104"/>
      <c r="YJ104"/>
      <c r="YK104"/>
      <c r="YL104"/>
      <c r="YM104"/>
      <c r="YN104"/>
      <c r="YO104"/>
      <c r="YP104"/>
      <c r="YQ104"/>
      <c r="YR104"/>
      <c r="YS104"/>
      <c r="YT104"/>
      <c r="YU104"/>
      <c r="YV104"/>
      <c r="YW104"/>
      <c r="YX104"/>
      <c r="YY104"/>
      <c r="YZ104"/>
      <c r="ZA104"/>
      <c r="ZB104"/>
      <c r="ZC104"/>
      <c r="ZD104"/>
      <c r="ZE104"/>
      <c r="ZF104"/>
      <c r="ZG104"/>
      <c r="ZH104"/>
      <c r="ZI104"/>
      <c r="ZJ104"/>
      <c r="ZK104"/>
      <c r="ZL104"/>
      <c r="ZM104"/>
      <c r="ZN104"/>
      <c r="ZO104"/>
      <c r="ZP104"/>
      <c r="ZQ104"/>
      <c r="ZR104"/>
      <c r="ZS104"/>
      <c r="ZT104"/>
      <c r="ZU104"/>
      <c r="ZV104"/>
      <c r="ZW104"/>
      <c r="ZX104"/>
      <c r="ZY104"/>
      <c r="ZZ104"/>
      <c r="AAA104"/>
      <c r="AAB104"/>
      <c r="AAC104"/>
      <c r="AAD104"/>
      <c r="AAE104"/>
      <c r="AAF104"/>
      <c r="AAG104"/>
      <c r="AAH104"/>
      <c r="AAI104"/>
      <c r="AAJ104"/>
      <c r="AAK104"/>
      <c r="AAL104"/>
      <c r="AAM104"/>
      <c r="AAN104"/>
      <c r="AAO104"/>
      <c r="AAP104"/>
      <c r="AAQ104"/>
      <c r="AAR104"/>
      <c r="AAS104"/>
      <c r="AAT104"/>
      <c r="AAU104"/>
      <c r="AAV104"/>
      <c r="AAW104"/>
      <c r="AAX104"/>
      <c r="AAY104"/>
      <c r="AAZ104"/>
      <c r="ABA104"/>
      <c r="ABB104"/>
      <c r="ABC104"/>
      <c r="ABD104"/>
      <c r="ABE104"/>
      <c r="ABF104"/>
      <c r="ABG104"/>
      <c r="ABH104"/>
      <c r="ABI104"/>
      <c r="ABJ104"/>
      <c r="ABK104"/>
      <c r="ABL104"/>
      <c r="ABM104"/>
      <c r="ABN104"/>
      <c r="ABO104"/>
      <c r="ABP104"/>
      <c r="ABQ104"/>
      <c r="ABR104"/>
      <c r="ABS104"/>
      <c r="ABT104"/>
      <c r="ABU104"/>
      <c r="ABV104"/>
      <c r="ABW104"/>
      <c r="ABX104"/>
      <c r="ABY104"/>
      <c r="ABZ104"/>
      <c r="ACA104"/>
      <c r="ACB104"/>
      <c r="ACC104"/>
      <c r="ACD104"/>
      <c r="ACE104"/>
      <c r="ACF104"/>
      <c r="ACG104"/>
      <c r="ACH104"/>
      <c r="ACI104"/>
      <c r="ACJ104"/>
      <c r="ACK104"/>
      <c r="ACL104"/>
      <c r="ACM104"/>
      <c r="ACN104"/>
      <c r="ACO104"/>
      <c r="ACP104"/>
      <c r="ACQ104"/>
      <c r="ACR104"/>
      <c r="ACS104"/>
      <c r="ACT104"/>
      <c r="ACU104"/>
      <c r="ACV104"/>
      <c r="ACW104"/>
      <c r="ACX104"/>
      <c r="ACY104"/>
      <c r="ACZ104"/>
      <c r="ADA104"/>
      <c r="ADB104"/>
      <c r="ADC104"/>
      <c r="ADD104"/>
      <c r="ADE104"/>
      <c r="ADF104"/>
      <c r="ADG104"/>
      <c r="ADH104"/>
      <c r="ADI104"/>
      <c r="ADJ104"/>
      <c r="ADK104"/>
      <c r="ADL104"/>
      <c r="ADM104"/>
      <c r="ADN104"/>
      <c r="ADO104"/>
      <c r="ADP104"/>
      <c r="ADQ104"/>
      <c r="ADR104"/>
      <c r="ADS104"/>
      <c r="ADT104"/>
      <c r="ADU104"/>
      <c r="ADV104"/>
      <c r="ADW104"/>
      <c r="ADX104"/>
      <c r="ADY104"/>
      <c r="ADZ104"/>
      <c r="AEA104"/>
      <c r="AEB104"/>
      <c r="AEC104"/>
      <c r="AED104"/>
      <c r="AEE104"/>
      <c r="AEF104"/>
      <c r="AEG104"/>
      <c r="AEH104"/>
      <c r="AEI104"/>
      <c r="AEJ104"/>
      <c r="AEK104"/>
      <c r="AEL104"/>
      <c r="AEM104"/>
      <c r="AEN104"/>
      <c r="AEO104"/>
      <c r="AEP104"/>
      <c r="AEQ104"/>
      <c r="AER104"/>
      <c r="AES104"/>
      <c r="AET104"/>
      <c r="AEU104"/>
      <c r="AEV104"/>
      <c r="AEW104"/>
      <c r="AEX104"/>
      <c r="AEY104"/>
      <c r="AEZ104"/>
      <c r="AFA104"/>
      <c r="AFB104"/>
      <c r="AFC104"/>
      <c r="AFD104"/>
      <c r="AFE104"/>
      <c r="AFF104"/>
      <c r="AFG104"/>
      <c r="AFH104"/>
      <c r="AFI104"/>
      <c r="AFJ104"/>
      <c r="AFK104"/>
      <c r="AFL104"/>
      <c r="AFM104"/>
      <c r="AFN104"/>
      <c r="AFO104"/>
      <c r="AFP104"/>
      <c r="AFQ104"/>
      <c r="AFR104"/>
      <c r="AFS104"/>
      <c r="AFT104"/>
      <c r="AFU104"/>
      <c r="AFV104"/>
      <c r="AFW104"/>
      <c r="AFX104"/>
      <c r="AFY104"/>
      <c r="AFZ104"/>
      <c r="AGA104"/>
      <c r="AGB104"/>
      <c r="AGC104"/>
      <c r="AGD104"/>
      <c r="AGE104"/>
      <c r="AGF104"/>
      <c r="AGG104"/>
      <c r="AGH104"/>
      <c r="AGI104"/>
      <c r="AGJ104"/>
      <c r="AGK104"/>
      <c r="AGL104"/>
      <c r="AGM104"/>
      <c r="AGN104"/>
      <c r="AGO104"/>
      <c r="AGP104"/>
      <c r="AGQ104"/>
      <c r="AGR104"/>
      <c r="AGS104"/>
      <c r="AGT104"/>
      <c r="AGU104"/>
      <c r="AGV104"/>
      <c r="AGW104"/>
      <c r="AGX104"/>
      <c r="AGY104"/>
      <c r="AGZ104"/>
      <c r="AHA104"/>
      <c r="AHB104"/>
      <c r="AHC104"/>
      <c r="AHD104"/>
      <c r="AHE104"/>
      <c r="AHF104"/>
      <c r="AHG104"/>
      <c r="AHH104"/>
      <c r="AHI104"/>
      <c r="AHJ104"/>
      <c r="AHK104"/>
      <c r="AHL104"/>
      <c r="AHM104"/>
      <c r="AHN104"/>
      <c r="AHO104"/>
      <c r="AHP104"/>
      <c r="AHQ104"/>
      <c r="AHR104"/>
      <c r="AHS104"/>
      <c r="AHT104"/>
      <c r="AHU104"/>
      <c r="AHV104"/>
      <c r="AHW104"/>
      <c r="AHX104"/>
      <c r="AHY104"/>
      <c r="AHZ104"/>
      <c r="AIA104"/>
      <c r="AIB104"/>
      <c r="AIC104"/>
      <c r="AID104"/>
      <c r="AIE104"/>
      <c r="AIF104"/>
      <c r="AIG104"/>
      <c r="AIH104"/>
      <c r="AII104"/>
      <c r="AIJ104"/>
      <c r="AIK104"/>
      <c r="AIL104"/>
      <c r="AIM104"/>
      <c r="AIN104"/>
      <c r="AIO104"/>
      <c r="AIP104"/>
      <c r="AIQ104"/>
      <c r="AIR104"/>
      <c r="AIS104"/>
      <c r="AIT104"/>
      <c r="AIU104"/>
      <c r="AIV104"/>
      <c r="AIW104"/>
      <c r="AIX104"/>
      <c r="AIY104"/>
      <c r="AIZ104"/>
      <c r="AJA104"/>
      <c r="AJB104"/>
      <c r="AJC104"/>
      <c r="AJD104"/>
      <c r="AJE104"/>
      <c r="AJF104"/>
      <c r="AJG104"/>
      <c r="AJH104"/>
      <c r="AJI104"/>
      <c r="AJJ104"/>
      <c r="AJK104"/>
      <c r="AJL104"/>
      <c r="AJM104"/>
      <c r="AJN104"/>
      <c r="AJO104"/>
      <c r="AJP104"/>
      <c r="AJQ104"/>
      <c r="AJR104"/>
      <c r="AJS104"/>
      <c r="AJT104"/>
      <c r="AJU104"/>
      <c r="AJV104"/>
      <c r="AJW104"/>
      <c r="AJX104"/>
      <c r="AJY104"/>
      <c r="AJZ104"/>
      <c r="AKA104"/>
      <c r="AKB104"/>
      <c r="AKC104"/>
      <c r="AKD104"/>
      <c r="AKE104"/>
      <c r="AKF104"/>
      <c r="AKG104"/>
      <c r="AKH104"/>
      <c r="AKI104"/>
      <c r="AKJ104"/>
      <c r="AKK104"/>
      <c r="AKL104"/>
      <c r="AKM104"/>
      <c r="AKN104"/>
      <c r="AKO104"/>
      <c r="AKP104"/>
      <c r="AKQ104"/>
      <c r="AKR104"/>
      <c r="AKS104"/>
      <c r="AKT104"/>
      <c r="AKU104"/>
      <c r="AKV104"/>
      <c r="AKW104"/>
      <c r="AKX104"/>
      <c r="AKY104"/>
      <c r="AKZ104"/>
      <c r="ALA104"/>
      <c r="ALB104"/>
      <c r="ALC104"/>
      <c r="ALD104"/>
      <c r="ALE104"/>
      <c r="ALF104"/>
      <c r="ALG104"/>
      <c r="ALH104"/>
      <c r="ALI104"/>
      <c r="ALJ104"/>
      <c r="ALK104"/>
      <c r="ALL104"/>
      <c r="ALM104"/>
      <c r="ALN104"/>
      <c r="ALO104"/>
      <c r="ALP104"/>
      <c r="ALQ104"/>
      <c r="ALR104"/>
      <c r="ALS104"/>
      <c r="ALT104"/>
      <c r="ALU104"/>
      <c r="ALV104"/>
      <c r="ALW104"/>
      <c r="ALX104"/>
      <c r="ALY104"/>
      <c r="ALZ104"/>
      <c r="AMA104"/>
      <c r="AMB104"/>
      <c r="AMC104"/>
      <c r="AMD104"/>
      <c r="AME104"/>
      <c r="AMF104"/>
      <c r="AMG104"/>
      <c r="AMH104"/>
      <c r="AMI104"/>
      <c r="AMJ104"/>
    </row>
    <row r="105" spans="1:1024" s="19" customFormat="1">
      <c r="A105" s="33" t="s">
        <v>228</v>
      </c>
      <c r="B105" s="33"/>
      <c r="C105" s="33"/>
      <c r="D105" s="25">
        <f>D99+D100+D101+D102+D103+D104+D72+D42+D40+D23+D15+D4</f>
        <v>1251906.5999999999</v>
      </c>
      <c r="E105" s="25">
        <v>10</v>
      </c>
      <c r="F105" s="25">
        <v>10.65</v>
      </c>
      <c r="G105" s="25">
        <v>11.1</v>
      </c>
      <c r="H105" s="25">
        <f>H4+H15+H23+H40+H42+H72+H100+H99+H101+H102+H103+H104</f>
        <v>11.996102516396935</v>
      </c>
      <c r="I105" s="25">
        <v>12.43</v>
      </c>
      <c r="J105" s="25">
        <f>I105*1.049</f>
        <v>13.039069999999999</v>
      </c>
      <c r="K105" s="25">
        <f>J105*1.0913</f>
        <v>14.229537090999997</v>
      </c>
      <c r="L105" s="30">
        <f>K105*1.1279</f>
        <v>16.049494884938895</v>
      </c>
      <c r="M105" s="30">
        <f>M99+M100+M101+M102+M104+M103+M72+M42+M40+M23+M15+M4</f>
        <v>17.18</v>
      </c>
      <c r="N105" s="31"/>
    </row>
    <row r="106" spans="1:1024">
      <c r="A106" s="5" t="s">
        <v>229</v>
      </c>
      <c r="B106" s="6" t="s">
        <v>230</v>
      </c>
      <c r="C106" s="8" t="s">
        <v>96</v>
      </c>
      <c r="D106" s="7">
        <f>M106*12*C$2</f>
        <v>431390.39999999997</v>
      </c>
      <c r="E106" s="7">
        <v>3.45</v>
      </c>
      <c r="F106" s="7">
        <v>3.67</v>
      </c>
      <c r="G106" s="7">
        <v>3.82</v>
      </c>
      <c r="H106" s="7">
        <f t="shared" si="5"/>
        <v>4.1286559999999994</v>
      </c>
      <c r="I106" s="7">
        <f t="shared" si="6"/>
        <v>4.2772876159999997</v>
      </c>
      <c r="J106" s="7">
        <f t="shared" si="7"/>
        <v>4.4868747091839998</v>
      </c>
      <c r="K106" s="7">
        <f t="shared" si="9"/>
        <v>4.8965263701324986</v>
      </c>
      <c r="L106" s="29">
        <f>K106*1.1279+0.01</f>
        <v>5.5327920928724446</v>
      </c>
      <c r="M106" s="29">
        <f>ROUND(L106*1.0701,2)</f>
        <v>5.92</v>
      </c>
    </row>
    <row r="107" spans="1:1024" hidden="1">
      <c r="A107" s="10">
        <v>9</v>
      </c>
      <c r="B107" s="21" t="s">
        <v>232</v>
      </c>
      <c r="C107" s="6"/>
      <c r="D107" s="7">
        <f>J107*12*C$2</f>
        <v>0</v>
      </c>
      <c r="E107" s="7">
        <v>0.52</v>
      </c>
      <c r="F107" s="7">
        <v>0.56999999999999995</v>
      </c>
      <c r="G107" s="7"/>
      <c r="H107" s="7">
        <f t="shared" si="5"/>
        <v>0</v>
      </c>
      <c r="I107" s="7">
        <f t="shared" si="6"/>
        <v>0</v>
      </c>
      <c r="J107" s="7">
        <f t="shared" si="7"/>
        <v>0</v>
      </c>
      <c r="K107" s="7">
        <f t="shared" si="9"/>
        <v>0</v>
      </c>
      <c r="L107" s="29">
        <f t="shared" si="8"/>
        <v>0</v>
      </c>
      <c r="M107" s="29">
        <f>ROUND(L107*1.0701,2)</f>
        <v>0</v>
      </c>
    </row>
    <row r="108" spans="1:1024" hidden="1">
      <c r="A108" s="10" t="s">
        <v>231</v>
      </c>
      <c r="B108" s="21" t="s">
        <v>233</v>
      </c>
      <c r="C108" s="6"/>
      <c r="D108" s="7">
        <f t="shared" ref="D108" si="18">J108*12*C$2</f>
        <v>0</v>
      </c>
      <c r="E108" s="7">
        <v>0.03</v>
      </c>
      <c r="F108" s="7">
        <v>0.03</v>
      </c>
      <c r="G108" s="7">
        <v>0.03</v>
      </c>
      <c r="H108" s="7">
        <f t="shared" si="5"/>
        <v>3.2424000000000001E-2</v>
      </c>
      <c r="I108" s="7">
        <f t="shared" si="6"/>
        <v>3.3591264000000003E-2</v>
      </c>
      <c r="J108" s="7"/>
      <c r="K108" s="7">
        <f t="shared" si="9"/>
        <v>0</v>
      </c>
      <c r="L108" s="29">
        <f t="shared" si="8"/>
        <v>0</v>
      </c>
      <c r="M108" s="29">
        <f>ROUND(L108*1.0701,2)</f>
        <v>0</v>
      </c>
    </row>
    <row r="109" spans="1:1024">
      <c r="A109" s="5" t="s">
        <v>231</v>
      </c>
      <c r="B109" s="6" t="s">
        <v>218</v>
      </c>
      <c r="C109" s="8" t="s">
        <v>96</v>
      </c>
      <c r="D109" s="7">
        <f>M109*12*C$2</f>
        <v>102017.99999999999</v>
      </c>
      <c r="E109" s="7">
        <v>1.1399999999999999</v>
      </c>
      <c r="F109" s="7">
        <v>1.1599999999999999</v>
      </c>
      <c r="G109" s="7">
        <v>1.22</v>
      </c>
      <c r="H109" s="7">
        <v>1.05</v>
      </c>
      <c r="I109" s="7">
        <v>1.1000000000000001</v>
      </c>
      <c r="J109" s="7">
        <v>1.1399999999999999</v>
      </c>
      <c r="K109" s="7">
        <f>J109*1.0913-0.05</f>
        <v>1.1940819999999999</v>
      </c>
      <c r="L109" s="29">
        <f>K109*1.1279-0.06</f>
        <v>1.2868050877999997</v>
      </c>
      <c r="M109" s="29">
        <f>ROUND(L109*1.0701,2)+0.02</f>
        <v>1.4</v>
      </c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  <c r="IW109"/>
      <c r="IX109"/>
      <c r="IY109"/>
      <c r="IZ109"/>
      <c r="JA109"/>
      <c r="JB109"/>
      <c r="JC109"/>
      <c r="JD109"/>
      <c r="JE109"/>
      <c r="JF109"/>
      <c r="JG109"/>
      <c r="JH109"/>
      <c r="JI109"/>
      <c r="JJ109"/>
      <c r="JK109"/>
      <c r="JL109"/>
      <c r="JM109"/>
      <c r="JN109"/>
      <c r="JO109"/>
      <c r="JP109"/>
      <c r="JQ109"/>
      <c r="JR109"/>
      <c r="JS109"/>
      <c r="JT109"/>
      <c r="JU109"/>
      <c r="JV109"/>
      <c r="JW109"/>
      <c r="JX109"/>
      <c r="JY109"/>
      <c r="JZ109"/>
      <c r="KA109"/>
      <c r="KB109"/>
      <c r="KC109"/>
      <c r="KD109"/>
      <c r="KE109"/>
      <c r="KF109"/>
      <c r="KG109"/>
      <c r="KH109"/>
      <c r="KI109"/>
      <c r="KJ109"/>
      <c r="KK109"/>
      <c r="KL109"/>
      <c r="KM109"/>
      <c r="KN109"/>
      <c r="KO109"/>
      <c r="KP109"/>
      <c r="KQ109"/>
      <c r="KR109"/>
      <c r="KS109"/>
      <c r="KT109"/>
      <c r="KU109"/>
      <c r="KV109"/>
      <c r="KW109"/>
      <c r="KX109"/>
      <c r="KY109"/>
      <c r="KZ109"/>
      <c r="LA109"/>
      <c r="LB109"/>
      <c r="LC109"/>
      <c r="LD109"/>
      <c r="LE109"/>
      <c r="LF109"/>
      <c r="LG109"/>
      <c r="LH109"/>
      <c r="LI109"/>
      <c r="LJ109"/>
      <c r="LK109"/>
      <c r="LL109"/>
      <c r="LM109"/>
      <c r="LN109"/>
      <c r="LO109"/>
      <c r="LP109"/>
      <c r="LQ109"/>
      <c r="LR109"/>
      <c r="LS109"/>
      <c r="LT109"/>
      <c r="LU109"/>
      <c r="LV109"/>
      <c r="LW109"/>
      <c r="LX109"/>
      <c r="LY109"/>
      <c r="LZ109"/>
      <c r="MA109"/>
      <c r="MB109"/>
      <c r="MC109"/>
      <c r="MD109"/>
      <c r="ME109"/>
      <c r="MF109"/>
      <c r="MG109"/>
      <c r="MH109"/>
      <c r="MI109"/>
      <c r="MJ109"/>
      <c r="MK109"/>
      <c r="ML109"/>
      <c r="MM109"/>
      <c r="MN109"/>
      <c r="MO109"/>
      <c r="MP109"/>
      <c r="MQ109"/>
      <c r="MR109"/>
      <c r="MS109"/>
      <c r="MT109"/>
      <c r="MU109"/>
      <c r="MV109"/>
      <c r="MW109"/>
      <c r="MX109"/>
      <c r="MY109"/>
      <c r="MZ109"/>
      <c r="NA109"/>
      <c r="NB109"/>
      <c r="NC109"/>
      <c r="ND109"/>
      <c r="NE109"/>
      <c r="NF109"/>
      <c r="NG109"/>
      <c r="NH109"/>
      <c r="NI109"/>
      <c r="NJ109"/>
      <c r="NK109"/>
      <c r="NL109"/>
      <c r="NM109"/>
      <c r="NN109"/>
      <c r="NO109"/>
      <c r="NP109"/>
      <c r="NQ109"/>
      <c r="NR109"/>
      <c r="NS109"/>
      <c r="NT109"/>
      <c r="NU109"/>
      <c r="NV109"/>
      <c r="NW109"/>
      <c r="NX109"/>
      <c r="NY109"/>
      <c r="NZ109"/>
      <c r="OA109"/>
      <c r="OB109"/>
      <c r="OC109"/>
      <c r="OD109"/>
      <c r="OE109"/>
      <c r="OF109"/>
      <c r="OG109"/>
      <c r="OH109"/>
      <c r="OI109"/>
      <c r="OJ109"/>
      <c r="OK109"/>
      <c r="OL109"/>
      <c r="OM109"/>
      <c r="ON109"/>
      <c r="OO109"/>
      <c r="OP109"/>
      <c r="OQ109"/>
      <c r="OR109"/>
      <c r="OS109"/>
      <c r="OT109"/>
      <c r="OU109"/>
      <c r="OV109"/>
      <c r="OW109"/>
      <c r="OX109"/>
      <c r="OY109"/>
      <c r="OZ109"/>
      <c r="PA109"/>
      <c r="PB109"/>
      <c r="PC109"/>
      <c r="PD109"/>
      <c r="PE109"/>
      <c r="PF109"/>
      <c r="PG109"/>
      <c r="PH109"/>
      <c r="PI109"/>
      <c r="PJ109"/>
      <c r="PK109"/>
      <c r="PL109"/>
      <c r="PM109"/>
      <c r="PN109"/>
      <c r="PO109"/>
      <c r="PP109"/>
      <c r="PQ109"/>
      <c r="PR109"/>
      <c r="PS109"/>
      <c r="PT109"/>
      <c r="PU109"/>
      <c r="PV109"/>
      <c r="PW109"/>
      <c r="PX109"/>
      <c r="PY109"/>
      <c r="PZ109"/>
      <c r="QA109"/>
      <c r="QB109"/>
      <c r="QC109"/>
      <c r="QD109"/>
      <c r="QE109"/>
      <c r="QF109"/>
      <c r="QG109"/>
      <c r="QH109"/>
      <c r="QI109"/>
      <c r="QJ109"/>
      <c r="QK109"/>
      <c r="QL109"/>
      <c r="QM109"/>
      <c r="QN109"/>
      <c r="QO109"/>
      <c r="QP109"/>
      <c r="QQ109"/>
      <c r="QR109"/>
      <c r="QS109"/>
      <c r="QT109"/>
      <c r="QU109"/>
      <c r="QV109"/>
      <c r="QW109"/>
      <c r="QX109"/>
      <c r="QY109"/>
      <c r="QZ109"/>
      <c r="RA109"/>
      <c r="RB109"/>
      <c r="RC109"/>
      <c r="RD109"/>
      <c r="RE109"/>
      <c r="RF109"/>
      <c r="RG109"/>
      <c r="RH109"/>
      <c r="RI109"/>
      <c r="RJ109"/>
      <c r="RK109"/>
      <c r="RL109"/>
      <c r="RM109"/>
      <c r="RN109"/>
      <c r="RO109"/>
      <c r="RP109"/>
      <c r="RQ109"/>
      <c r="RR109"/>
      <c r="RS109"/>
      <c r="RT109"/>
      <c r="RU109"/>
      <c r="RV109"/>
      <c r="RW109"/>
      <c r="RX109"/>
      <c r="RY109"/>
      <c r="RZ109"/>
      <c r="SA109"/>
      <c r="SB109"/>
      <c r="SC109"/>
      <c r="SD109"/>
      <c r="SE109"/>
      <c r="SF109"/>
      <c r="SG109"/>
      <c r="SH109"/>
      <c r="SI109"/>
      <c r="SJ109"/>
      <c r="SK109"/>
      <c r="SL109"/>
      <c r="SM109"/>
      <c r="SN109"/>
      <c r="SO109"/>
      <c r="SP109"/>
      <c r="SQ109"/>
      <c r="SR109"/>
      <c r="SS109"/>
      <c r="ST109"/>
      <c r="SU109"/>
      <c r="SV109"/>
      <c r="SW109"/>
      <c r="SX109"/>
      <c r="SY109"/>
      <c r="SZ109"/>
      <c r="TA109"/>
      <c r="TB109"/>
      <c r="TC109"/>
      <c r="TD109"/>
      <c r="TE109"/>
      <c r="TF109"/>
      <c r="TG109"/>
      <c r="TH109"/>
      <c r="TI109"/>
      <c r="TJ109"/>
      <c r="TK109"/>
      <c r="TL109"/>
      <c r="TM109"/>
      <c r="TN109"/>
      <c r="TO109"/>
      <c r="TP109"/>
      <c r="TQ109"/>
      <c r="TR109"/>
      <c r="TS109"/>
      <c r="TT109"/>
      <c r="TU109"/>
      <c r="TV109"/>
      <c r="TW109"/>
      <c r="TX109"/>
      <c r="TY109"/>
      <c r="TZ109"/>
      <c r="UA109"/>
      <c r="UB109"/>
      <c r="UC109"/>
      <c r="UD109"/>
      <c r="UE109"/>
      <c r="UF109"/>
      <c r="UG109"/>
      <c r="UH109"/>
      <c r="UI109"/>
      <c r="UJ109"/>
      <c r="UK109"/>
      <c r="UL109"/>
      <c r="UM109"/>
      <c r="UN109"/>
      <c r="UO109"/>
      <c r="UP109"/>
      <c r="UQ109"/>
      <c r="UR109"/>
      <c r="US109"/>
      <c r="UT109"/>
      <c r="UU109"/>
      <c r="UV109"/>
      <c r="UW109"/>
      <c r="UX109"/>
      <c r="UY109"/>
      <c r="UZ109"/>
      <c r="VA109"/>
      <c r="VB109"/>
      <c r="VC109"/>
      <c r="VD109"/>
      <c r="VE109"/>
      <c r="VF109"/>
      <c r="VG109"/>
      <c r="VH109"/>
      <c r="VI109"/>
      <c r="VJ109"/>
      <c r="VK109"/>
      <c r="VL109"/>
      <c r="VM109"/>
      <c r="VN109"/>
      <c r="VO109"/>
      <c r="VP109"/>
      <c r="VQ109"/>
      <c r="VR109"/>
      <c r="VS109"/>
      <c r="VT109"/>
      <c r="VU109"/>
      <c r="VV109"/>
      <c r="VW109"/>
      <c r="VX109"/>
      <c r="VY109"/>
      <c r="VZ109"/>
      <c r="WA109"/>
      <c r="WB109"/>
      <c r="WC109"/>
      <c r="WD109"/>
      <c r="WE109"/>
      <c r="WF109"/>
      <c r="WG109"/>
      <c r="WH109"/>
      <c r="WI109"/>
      <c r="WJ109"/>
      <c r="WK109"/>
      <c r="WL109"/>
      <c r="WM109"/>
      <c r="WN109"/>
      <c r="WO109"/>
      <c r="WP109"/>
      <c r="WQ109"/>
      <c r="WR109"/>
      <c r="WS109"/>
      <c r="WT109"/>
      <c r="WU109"/>
      <c r="WV109"/>
      <c r="WW109"/>
      <c r="WX109"/>
      <c r="WY109"/>
      <c r="WZ109"/>
      <c r="XA109"/>
      <c r="XB109"/>
      <c r="XC109"/>
      <c r="XD109"/>
      <c r="XE109"/>
      <c r="XF109"/>
      <c r="XG109"/>
      <c r="XH109"/>
      <c r="XI109"/>
      <c r="XJ109"/>
      <c r="XK109"/>
      <c r="XL109"/>
      <c r="XM109"/>
      <c r="XN109"/>
      <c r="XO109"/>
      <c r="XP109"/>
      <c r="XQ109"/>
      <c r="XR109"/>
      <c r="XS109"/>
      <c r="XT109"/>
      <c r="XU109"/>
      <c r="XV109"/>
      <c r="XW109"/>
      <c r="XX109"/>
      <c r="XY109"/>
      <c r="XZ109"/>
      <c r="YA109"/>
      <c r="YB109"/>
      <c r="YC109"/>
      <c r="YD109"/>
      <c r="YE109"/>
      <c r="YF109"/>
      <c r="YG109"/>
      <c r="YH109"/>
      <c r="YI109"/>
      <c r="YJ109"/>
      <c r="YK109"/>
      <c r="YL109"/>
      <c r="YM109"/>
      <c r="YN109"/>
      <c r="YO109"/>
      <c r="YP109"/>
      <c r="YQ109"/>
      <c r="YR109"/>
      <c r="YS109"/>
      <c r="YT109"/>
      <c r="YU109"/>
      <c r="YV109"/>
      <c r="YW109"/>
      <c r="YX109"/>
      <c r="YY109"/>
      <c r="YZ109"/>
      <c r="ZA109"/>
      <c r="ZB109"/>
      <c r="ZC109"/>
      <c r="ZD109"/>
      <c r="ZE109"/>
      <c r="ZF109"/>
      <c r="ZG109"/>
      <c r="ZH109"/>
      <c r="ZI109"/>
      <c r="ZJ109"/>
      <c r="ZK109"/>
      <c r="ZL109"/>
      <c r="ZM109"/>
      <c r="ZN109"/>
      <c r="ZO109"/>
      <c r="ZP109"/>
      <c r="ZQ109"/>
      <c r="ZR109"/>
      <c r="ZS109"/>
      <c r="ZT109"/>
      <c r="ZU109"/>
      <c r="ZV109"/>
      <c r="ZW109"/>
      <c r="ZX109"/>
      <c r="ZY109"/>
      <c r="ZZ109"/>
      <c r="AAA109"/>
      <c r="AAB109"/>
      <c r="AAC109"/>
      <c r="AAD109"/>
      <c r="AAE109"/>
      <c r="AAF109"/>
      <c r="AAG109"/>
      <c r="AAH109"/>
      <c r="AAI109"/>
      <c r="AAJ109"/>
      <c r="AAK109"/>
      <c r="AAL109"/>
      <c r="AAM109"/>
      <c r="AAN109"/>
      <c r="AAO109"/>
      <c r="AAP109"/>
      <c r="AAQ109"/>
      <c r="AAR109"/>
      <c r="AAS109"/>
      <c r="AAT109"/>
      <c r="AAU109"/>
      <c r="AAV109"/>
      <c r="AAW109"/>
      <c r="AAX109"/>
      <c r="AAY109"/>
      <c r="AAZ109"/>
      <c r="ABA109"/>
      <c r="ABB109"/>
      <c r="ABC109"/>
      <c r="ABD109"/>
      <c r="ABE109"/>
      <c r="ABF109"/>
      <c r="ABG109"/>
      <c r="ABH109"/>
      <c r="ABI109"/>
      <c r="ABJ109"/>
      <c r="ABK109"/>
      <c r="ABL109"/>
      <c r="ABM109"/>
      <c r="ABN109"/>
      <c r="ABO109"/>
      <c r="ABP109"/>
      <c r="ABQ109"/>
      <c r="ABR109"/>
      <c r="ABS109"/>
      <c r="ABT109"/>
      <c r="ABU109"/>
      <c r="ABV109"/>
      <c r="ABW109"/>
      <c r="ABX109"/>
      <c r="ABY109"/>
      <c r="ABZ109"/>
      <c r="ACA109"/>
      <c r="ACB109"/>
      <c r="ACC109"/>
      <c r="ACD109"/>
      <c r="ACE109"/>
      <c r="ACF109"/>
      <c r="ACG109"/>
      <c r="ACH109"/>
      <c r="ACI109"/>
      <c r="ACJ109"/>
      <c r="ACK109"/>
      <c r="ACL109"/>
      <c r="ACM109"/>
      <c r="ACN109"/>
      <c r="ACO109"/>
      <c r="ACP109"/>
      <c r="ACQ109"/>
      <c r="ACR109"/>
      <c r="ACS109"/>
      <c r="ACT109"/>
      <c r="ACU109"/>
      <c r="ACV109"/>
      <c r="ACW109"/>
      <c r="ACX109"/>
      <c r="ACY109"/>
      <c r="ACZ109"/>
      <c r="ADA109"/>
      <c r="ADB109"/>
      <c r="ADC109"/>
      <c r="ADD109"/>
      <c r="ADE109"/>
      <c r="ADF109"/>
      <c r="ADG109"/>
      <c r="ADH109"/>
      <c r="ADI109"/>
      <c r="ADJ109"/>
      <c r="ADK109"/>
      <c r="ADL109"/>
      <c r="ADM109"/>
      <c r="ADN109"/>
      <c r="ADO109"/>
      <c r="ADP109"/>
      <c r="ADQ109"/>
      <c r="ADR109"/>
      <c r="ADS109"/>
      <c r="ADT109"/>
      <c r="ADU109"/>
      <c r="ADV109"/>
      <c r="ADW109"/>
      <c r="ADX109"/>
      <c r="ADY109"/>
      <c r="ADZ109"/>
      <c r="AEA109"/>
      <c r="AEB109"/>
      <c r="AEC109"/>
      <c r="AED109"/>
      <c r="AEE109"/>
      <c r="AEF109"/>
      <c r="AEG109"/>
      <c r="AEH109"/>
      <c r="AEI109"/>
      <c r="AEJ109"/>
      <c r="AEK109"/>
      <c r="AEL109"/>
      <c r="AEM109"/>
      <c r="AEN109"/>
      <c r="AEO109"/>
      <c r="AEP109"/>
      <c r="AEQ109"/>
      <c r="AER109"/>
      <c r="AES109"/>
      <c r="AET109"/>
      <c r="AEU109"/>
      <c r="AEV109"/>
      <c r="AEW109"/>
      <c r="AEX109"/>
      <c r="AEY109"/>
      <c r="AEZ109"/>
      <c r="AFA109"/>
      <c r="AFB109"/>
      <c r="AFC109"/>
      <c r="AFD109"/>
      <c r="AFE109"/>
      <c r="AFF109"/>
      <c r="AFG109"/>
      <c r="AFH109"/>
      <c r="AFI109"/>
      <c r="AFJ109"/>
      <c r="AFK109"/>
      <c r="AFL109"/>
      <c r="AFM109"/>
      <c r="AFN109"/>
      <c r="AFO109"/>
      <c r="AFP109"/>
      <c r="AFQ109"/>
      <c r="AFR109"/>
      <c r="AFS109"/>
      <c r="AFT109"/>
      <c r="AFU109"/>
      <c r="AFV109"/>
      <c r="AFW109"/>
      <c r="AFX109"/>
      <c r="AFY109"/>
      <c r="AFZ109"/>
      <c r="AGA109"/>
      <c r="AGB109"/>
      <c r="AGC109"/>
      <c r="AGD109"/>
      <c r="AGE109"/>
      <c r="AGF109"/>
      <c r="AGG109"/>
      <c r="AGH109"/>
      <c r="AGI109"/>
      <c r="AGJ109"/>
      <c r="AGK109"/>
      <c r="AGL109"/>
      <c r="AGM109"/>
      <c r="AGN109"/>
      <c r="AGO109"/>
      <c r="AGP109"/>
      <c r="AGQ109"/>
      <c r="AGR109"/>
      <c r="AGS109"/>
      <c r="AGT109"/>
      <c r="AGU109"/>
      <c r="AGV109"/>
      <c r="AGW109"/>
      <c r="AGX109"/>
      <c r="AGY109"/>
      <c r="AGZ109"/>
      <c r="AHA109"/>
      <c r="AHB109"/>
      <c r="AHC109"/>
      <c r="AHD109"/>
      <c r="AHE109"/>
      <c r="AHF109"/>
      <c r="AHG109"/>
      <c r="AHH109"/>
      <c r="AHI109"/>
      <c r="AHJ109"/>
      <c r="AHK109"/>
      <c r="AHL109"/>
      <c r="AHM109"/>
      <c r="AHN109"/>
      <c r="AHO109"/>
      <c r="AHP109"/>
      <c r="AHQ109"/>
      <c r="AHR109"/>
      <c r="AHS109"/>
      <c r="AHT109"/>
      <c r="AHU109"/>
      <c r="AHV109"/>
      <c r="AHW109"/>
      <c r="AHX109"/>
      <c r="AHY109"/>
      <c r="AHZ109"/>
      <c r="AIA109"/>
      <c r="AIB109"/>
      <c r="AIC109"/>
      <c r="AID109"/>
      <c r="AIE109"/>
      <c r="AIF109"/>
      <c r="AIG109"/>
      <c r="AIH109"/>
      <c r="AII109"/>
      <c r="AIJ109"/>
      <c r="AIK109"/>
      <c r="AIL109"/>
      <c r="AIM109"/>
      <c r="AIN109"/>
      <c r="AIO109"/>
      <c r="AIP109"/>
      <c r="AIQ109"/>
      <c r="AIR109"/>
      <c r="AIS109"/>
      <c r="AIT109"/>
      <c r="AIU109"/>
      <c r="AIV109"/>
      <c r="AIW109"/>
      <c r="AIX109"/>
      <c r="AIY109"/>
      <c r="AIZ109"/>
      <c r="AJA109"/>
      <c r="AJB109"/>
      <c r="AJC109"/>
      <c r="AJD109"/>
      <c r="AJE109"/>
      <c r="AJF109"/>
      <c r="AJG109"/>
      <c r="AJH109"/>
      <c r="AJI109"/>
      <c r="AJJ109"/>
      <c r="AJK109"/>
      <c r="AJL109"/>
      <c r="AJM109"/>
      <c r="AJN109"/>
      <c r="AJO109"/>
      <c r="AJP109"/>
      <c r="AJQ109"/>
      <c r="AJR109"/>
      <c r="AJS109"/>
      <c r="AJT109"/>
      <c r="AJU109"/>
      <c r="AJV109"/>
      <c r="AJW109"/>
      <c r="AJX109"/>
      <c r="AJY109"/>
      <c r="AJZ109"/>
      <c r="AKA109"/>
      <c r="AKB109"/>
      <c r="AKC109"/>
      <c r="AKD109"/>
      <c r="AKE109"/>
      <c r="AKF109"/>
      <c r="AKG109"/>
      <c r="AKH109"/>
      <c r="AKI109"/>
      <c r="AKJ109"/>
      <c r="AKK109"/>
      <c r="AKL109"/>
      <c r="AKM109"/>
      <c r="AKN109"/>
      <c r="AKO109"/>
      <c r="AKP109"/>
      <c r="AKQ109"/>
      <c r="AKR109"/>
      <c r="AKS109"/>
      <c r="AKT109"/>
      <c r="AKU109"/>
      <c r="AKV109"/>
      <c r="AKW109"/>
      <c r="AKX109"/>
      <c r="AKY109"/>
      <c r="AKZ109"/>
      <c r="ALA109"/>
      <c r="ALB109"/>
      <c r="ALC109"/>
      <c r="ALD109"/>
      <c r="ALE109"/>
      <c r="ALF109"/>
      <c r="ALG109"/>
      <c r="ALH109"/>
      <c r="ALI109"/>
      <c r="ALJ109"/>
      <c r="ALK109"/>
      <c r="ALL109"/>
      <c r="ALM109"/>
      <c r="ALN109"/>
      <c r="ALO109"/>
      <c r="ALP109"/>
      <c r="ALQ109"/>
      <c r="ALR109"/>
      <c r="ALS109"/>
      <c r="ALT109"/>
      <c r="ALU109"/>
      <c r="ALV109"/>
      <c r="ALW109"/>
      <c r="ALX109"/>
      <c r="ALY109"/>
      <c r="ALZ109"/>
      <c r="AMA109"/>
      <c r="AMB109"/>
      <c r="AMC109"/>
      <c r="AMD109"/>
      <c r="AME109"/>
      <c r="AMF109"/>
      <c r="AMG109"/>
      <c r="AMH109"/>
      <c r="AMI109"/>
      <c r="AMJ109"/>
    </row>
    <row r="110" spans="1:1024">
      <c r="A110" s="33" t="s">
        <v>234</v>
      </c>
      <c r="B110" s="33"/>
      <c r="C110" s="33"/>
      <c r="D110" s="25">
        <f>D105+D106+D109</f>
        <v>1785314.9999999998</v>
      </c>
      <c r="E110" s="25">
        <f>E105+E106+E108+E109</f>
        <v>14.62</v>
      </c>
      <c r="F110" s="25">
        <f>F105+F106+F108+F109</f>
        <v>15.51</v>
      </c>
      <c r="G110" s="25">
        <f>G105+G106+G108+G109</f>
        <v>16.169999999999998</v>
      </c>
      <c r="H110" s="25">
        <f>H105+H106+H108+H109</f>
        <v>17.207182516396934</v>
      </c>
      <c r="I110" s="25">
        <f>I105+I106+I108+I109</f>
        <v>17.840878879999998</v>
      </c>
      <c r="J110" s="25">
        <f>J105+J106+J109</f>
        <v>18.665944709184</v>
      </c>
      <c r="K110" s="25">
        <f>K105+K106+K109</f>
        <v>20.320145461132498</v>
      </c>
      <c r="L110" s="25">
        <f>L105+L106+L109</f>
        <v>22.869092065611341</v>
      </c>
      <c r="M110" s="25">
        <f>M105+M106+M109</f>
        <v>24.5</v>
      </c>
      <c r="N110" s="20"/>
    </row>
    <row r="111" spans="1:1024">
      <c r="F111" s="20"/>
      <c r="H111" s="20"/>
      <c r="I111" s="20"/>
      <c r="J111" s="20"/>
    </row>
    <row r="112" spans="1:1024">
      <c r="E112" s="20"/>
      <c r="F112" s="20"/>
      <c r="G112" s="20"/>
      <c r="H112" s="20"/>
      <c r="I112" s="20"/>
      <c r="J112" s="20"/>
    </row>
    <row r="113" spans="5:7">
      <c r="E113" s="20"/>
      <c r="F113" s="20"/>
      <c r="G113" s="20"/>
    </row>
    <row r="114" spans="5:7">
      <c r="E114" s="20"/>
    </row>
    <row r="115" spans="5:7">
      <c r="E115" s="20"/>
    </row>
  </sheetData>
  <mergeCells count="8">
    <mergeCell ref="A110:C110"/>
    <mergeCell ref="A105:C105"/>
    <mergeCell ref="A98:L98"/>
    <mergeCell ref="A14:L14"/>
    <mergeCell ref="A3:L3"/>
    <mergeCell ref="A22:L22"/>
    <mergeCell ref="A41:L41"/>
    <mergeCell ref="A71:L71"/>
  </mergeCells>
  <pageMargins left="0.2" right="0.23" top="0.6" bottom="0.209722222222222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</vt:lpstr>
    </vt:vector>
  </TitlesOfParts>
  <Company>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Экономист</dc:creator>
  <dc:description/>
  <cp:lastModifiedBy>Воронкин Никита Валентинович</cp:lastModifiedBy>
  <cp:revision>2</cp:revision>
  <cp:lastPrinted>2021-05-26T13:38:49Z</cp:lastPrinted>
  <dcterms:created xsi:type="dcterms:W3CDTF">2011-09-20T07:13:12Z</dcterms:created>
  <dcterms:modified xsi:type="dcterms:W3CDTF">2024-07-08T06:08:45Z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1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