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CorporateFS\Отделы\Жилищное Управление\Усова Д.В. - старший экономист\актыи отчеты Бурмистр экомир 2024г\ОТЧЕТ\"/>
    </mc:Choice>
  </mc:AlternateContent>
  <bookViews>
    <workbookView xWindow="0" yWindow="0" windowWidth="28800" windowHeight="11535"/>
  </bookViews>
  <sheets>
    <sheet name="раздел 1-4" sheetId="2" r:id="rId1"/>
    <sheet name="раздел 5" sheetId="1" r:id="rId2"/>
  </sheets>
  <calcPr calcId="152511"/>
</workbook>
</file>

<file path=xl/calcChain.xml><?xml version="1.0" encoding="utf-8"?>
<calcChain xmlns="http://schemas.openxmlformats.org/spreadsheetml/2006/main">
  <c r="C35" i="2" l="1"/>
  <c r="B35" i="2"/>
  <c r="D85" i="1" l="1"/>
  <c r="C37" i="2"/>
  <c r="B37" i="2"/>
  <c r="C45" i="2"/>
  <c r="C14" i="2" l="1"/>
  <c r="C40" i="2"/>
  <c r="B45" i="2" s="1"/>
  <c r="B40" i="2"/>
  <c r="E45" i="2" l="1"/>
</calcChain>
</file>

<file path=xl/sharedStrings.xml><?xml version="1.0" encoding="utf-8"?>
<sst xmlns="http://schemas.openxmlformats.org/spreadsheetml/2006/main" count="422" uniqueCount="313">
  <si>
    <t>Нумерация</t>
  </si>
  <si>
    <t>Наименование вида работ (услуг)</t>
  </si>
  <si>
    <t/>
  </si>
  <si>
    <t>1</t>
  </si>
  <si>
    <t>I.  Работы по содержанию помещений, входящих в состав общего имущества в многоквартирном доме</t>
  </si>
  <si>
    <t>1.1</t>
  </si>
  <si>
    <t>Поддерживающая уборка</t>
  </si>
  <si>
    <t>1.1.1</t>
  </si>
  <si>
    <t>1.1.2</t>
  </si>
  <si>
    <t>1.1.3</t>
  </si>
  <si>
    <t>Влажная протирка почтовых ящиков</t>
  </si>
  <si>
    <t>1.2</t>
  </si>
  <si>
    <t>Генеральная уборка</t>
  </si>
  <si>
    <t>1.2.1</t>
  </si>
  <si>
    <t>Влажная протирка шкафов для электрощитков и слаботочных устройств</t>
  </si>
  <si>
    <t>1.2.2</t>
  </si>
  <si>
    <t>Влажная протирка подоконников</t>
  </si>
  <si>
    <t>1.2.3</t>
  </si>
  <si>
    <t>Влажная протирка дверей</t>
  </si>
  <si>
    <t>1.2.4</t>
  </si>
  <si>
    <t>Влажная протирка плафонов</t>
  </si>
  <si>
    <t>1.2.5</t>
  </si>
  <si>
    <t>Мытье лестничных площадок и маршей</t>
  </si>
  <si>
    <t>1.2.6</t>
  </si>
  <si>
    <t>Обметание пыли с потолков</t>
  </si>
  <si>
    <t>1.2.7</t>
  </si>
  <si>
    <t>Мытье окон</t>
  </si>
  <si>
    <t>1.2.8</t>
  </si>
  <si>
    <t>Влажная протирка перил</t>
  </si>
  <si>
    <t>2</t>
  </si>
  <si>
    <t>2.1</t>
  </si>
  <si>
    <t>3</t>
  </si>
  <si>
    <t xml:space="preserve"> II Работы по содержанию земельного участка, на котором расположен многоквартирный дом</t>
  </si>
  <si>
    <t>3.1</t>
  </si>
  <si>
    <t>холодный период</t>
  </si>
  <si>
    <t>Подметание свежевыпавшего снега толщиной до 2 см</t>
  </si>
  <si>
    <t>Сдвигание свежевыпавшего снега толщиной слоя свыше 2 см</t>
  </si>
  <si>
    <t>Посыпка территории противогололедными составами</t>
  </si>
  <si>
    <t>Очистка территорий от снега и наледи при механизированной уборке</t>
  </si>
  <si>
    <t>очистка урн от мусора</t>
  </si>
  <si>
    <t>теплый период</t>
  </si>
  <si>
    <t xml:space="preserve">Подметание и уборка </t>
  </si>
  <si>
    <t>промывка урн</t>
  </si>
  <si>
    <t>покос травы триммером</t>
  </si>
  <si>
    <t>4</t>
  </si>
  <si>
    <t>Осмотры общего имущества</t>
  </si>
  <si>
    <t>4.1</t>
  </si>
  <si>
    <t>Осмотр внутренней штукатурки</t>
  </si>
  <si>
    <t>Осмотр системы водоснабжения  и водоотведения</t>
  </si>
  <si>
    <t xml:space="preserve">Осмотр кровли </t>
  </si>
  <si>
    <t>Осмотр линий электрических сетей</t>
  </si>
  <si>
    <t>5</t>
  </si>
  <si>
    <t>Работы, выполняемые в целях содержания крыш и водосточных систем</t>
  </si>
  <si>
    <t>5.1</t>
  </si>
  <si>
    <t>Очистка кровли от слежавшегося снега</t>
  </si>
  <si>
    <t>очистка козырьков от снега</t>
  </si>
  <si>
    <t>Осмотр, прочистка  системы водоотведения, заделка стыков</t>
  </si>
  <si>
    <t>6</t>
  </si>
  <si>
    <t>Работы, выполняемые в целях надлежащего содержания оконных и дверных заполнений помещений, относящихся к общему имуществу</t>
  </si>
  <si>
    <t>6.1</t>
  </si>
  <si>
    <t>Установка  недостающих, частично разбитых и укрепление слабо укрепленных стекол в дверных и оконных заполнениях, замена ручек и шпингалетов, регулировка доводчиков</t>
  </si>
  <si>
    <t>7</t>
  </si>
  <si>
    <t>Работы, выполняемые в целях надлежащего содержания фундамента, подвала</t>
  </si>
  <si>
    <t>7.1</t>
  </si>
  <si>
    <t>Восстановление приямков, входов в подвалы</t>
  </si>
  <si>
    <t>Частичное восстановление отмостки, заделка трещин</t>
  </si>
  <si>
    <t>8</t>
  </si>
  <si>
    <t>Внешнее благоустройство</t>
  </si>
  <si>
    <t>8.1</t>
  </si>
  <si>
    <t>Локальный ремонт тротуарной плитки</t>
  </si>
  <si>
    <t>8.2</t>
  </si>
  <si>
    <t>Ремонт и окраска скамеек, детского игорового  и спортивного оборудования</t>
  </si>
  <si>
    <t>Замена урн</t>
  </si>
  <si>
    <t>Частичная окраска урн</t>
  </si>
  <si>
    <t>9</t>
  </si>
  <si>
    <t>Работы, выполняемые в целях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</si>
  <si>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9.1</t>
  </si>
  <si>
    <t>Периодическая проверка вентканалов</t>
  </si>
  <si>
    <t>9.2</t>
  </si>
  <si>
    <t>Техническое обслуживание ВРУ</t>
  </si>
  <si>
    <t>Техническое обслуживание и ремонт ВДГО</t>
  </si>
  <si>
    <t>10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</si>
  <si>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</si>
  <si>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10.1</t>
  </si>
  <si>
    <t>Устранение засоров внутренних канализационных трубопроводов</t>
  </si>
  <si>
    <t>Ревизия вентилей в местах общего пользования</t>
  </si>
  <si>
    <t>11</t>
  </si>
  <si>
    <t>Аварийное обслуживание</t>
  </si>
  <si>
    <t>11.1</t>
  </si>
  <si>
    <t>Аварийно-диспетчерское обслуживание</t>
  </si>
  <si>
    <t>12</t>
  </si>
  <si>
    <t>Работы, выполняемые в целях надлежащего содержания электрооборудования, радио - и телекоммуникационного оборудования</t>
  </si>
  <si>
    <t>12.1</t>
  </si>
  <si>
    <t>ремонт электрощитов</t>
  </si>
  <si>
    <t>электроизмерения</t>
  </si>
  <si>
    <t>13</t>
  </si>
  <si>
    <t>Текущий ремонт</t>
  </si>
  <si>
    <t>13.1</t>
  </si>
  <si>
    <t>14</t>
  </si>
  <si>
    <t>Затраты по управлению домом</t>
  </si>
  <si>
    <t>14.1</t>
  </si>
  <si>
    <t>Услуга управления</t>
  </si>
  <si>
    <t>Незапланированные работы</t>
  </si>
  <si>
    <t>Итого</t>
  </si>
  <si>
    <t xml:space="preserve">   ООО «Экомир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</si>
  <si>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</si>
  <si>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</si>
  <si>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</si>
  <si>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</si>
  <si>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</si>
  <si>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</si>
  <si>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</si>
  <si>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</si>
  <si>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</si>
  <si>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</si>
  <si>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</si>
  <si>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</si>
  <si>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Основание (договор управления с 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</si>
  <si>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</si>
  <si>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01.02.2024-31.12.2024 гг.</t>
  </si>
  <si>
    <t xml:space="preserve">пункт 4 договора управления 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</si>
  <si>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</si>
  <si>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</si>
  <si>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</si>
  <si>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</si>
  <si>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Обслуживание домофонов</t>
  </si>
  <si>
    <t>Обслуживание лифтов</t>
  </si>
  <si>
    <t>Общее имущество МКД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</si>
  <si>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</si>
  <si>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</si>
  <si>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</si>
  <si>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</si>
  <si>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</si>
  <si>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</si>
  <si>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</si>
  <si>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</si>
  <si>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Очистка кровли от мусора</t>
  </si>
  <si>
    <t>засыпка песка</t>
  </si>
  <si>
    <t>Снятие показаний ОДПУ Э/Э</t>
  </si>
  <si>
    <t>5.2</t>
  </si>
  <si>
    <t>5.3</t>
  </si>
  <si>
    <t>5.4</t>
  </si>
  <si>
    <t>10.2</t>
  </si>
  <si>
    <t>15</t>
  </si>
  <si>
    <t>15.1</t>
  </si>
  <si>
    <t>0</t>
  </si>
  <si>
    <t>Дератизация</t>
  </si>
  <si>
    <t>Дезинсекция</t>
  </si>
  <si>
    <t>Снятие показаний ОДПУ</t>
  </si>
  <si>
    <t>9.3</t>
  </si>
  <si>
    <t>Сумма, руб.</t>
  </si>
  <si>
    <t>очистка территории от уплотненного снега</t>
  </si>
  <si>
    <t>191 раз</t>
  </si>
  <si>
    <t>48 раз</t>
  </si>
  <si>
    <t>11 раз</t>
  </si>
  <si>
    <t>2 раза</t>
  </si>
  <si>
    <t>0 раз</t>
  </si>
  <si>
    <t>12 раз</t>
  </si>
  <si>
    <t>4 раза</t>
  </si>
  <si>
    <t>43 раза</t>
  </si>
  <si>
    <t>132 раза</t>
  </si>
  <si>
    <t>3 раза</t>
  </si>
  <si>
    <t>6 раз</t>
  </si>
  <si>
    <t>1 раз</t>
  </si>
  <si>
    <t>335 раз</t>
  </si>
  <si>
    <t>16 раз</t>
  </si>
  <si>
    <t>установка розетки</t>
  </si>
  <si>
    <t>покраска входных групп</t>
  </si>
  <si>
    <t>замена урн</t>
  </si>
  <si>
    <t xml:space="preserve">Начислено </t>
  </si>
  <si>
    <t>Отчет управляющей организации о выполнении условий договора управления многоквартирным домом по адресу:   г. Белгород, ул. Лосева 23</t>
  </si>
  <si>
    <t>г. Белгород, ул. Лосева, 23</t>
  </si>
  <si>
    <t>481046,04</t>
  </si>
  <si>
    <t>465863,38</t>
  </si>
  <si>
    <t>Влажное подметание лестничных площадок и маршей нижних трех этажей</t>
  </si>
  <si>
    <t>335487,68</t>
  </si>
  <si>
    <t>Влажное подметание лестничных площадок и маршей выше третьего этажа</t>
  </si>
  <si>
    <t>88934,4</t>
  </si>
  <si>
    <t>2436,5</t>
  </si>
  <si>
    <t>1.1.4</t>
  </si>
  <si>
    <t>мытье пола кабин лифтов</t>
  </si>
  <si>
    <t>239 раз</t>
  </si>
  <si>
    <t>39004,8</t>
  </si>
  <si>
    <t>15182,66</t>
  </si>
  <si>
    <t>201,58</t>
  </si>
  <si>
    <t>178,72</t>
  </si>
  <si>
    <t>520,26</t>
  </si>
  <si>
    <t>1972,08</t>
  </si>
  <si>
    <t>10052,08</t>
  </si>
  <si>
    <t>1092,66</t>
  </si>
  <si>
    <t>855,16</t>
  </si>
  <si>
    <t>310,12</t>
  </si>
  <si>
    <t>Санитарная обработка мест общего пользования</t>
  </si>
  <si>
    <t>2.2</t>
  </si>
  <si>
    <t>8980,29</t>
  </si>
  <si>
    <t>200749,35</t>
  </si>
  <si>
    <t>4.1.1</t>
  </si>
  <si>
    <t>7677,6</t>
  </si>
  <si>
    <t>4.1.2</t>
  </si>
  <si>
    <t>5 раз</t>
  </si>
  <si>
    <t>8601,45</t>
  </si>
  <si>
    <t>4.1.3</t>
  </si>
  <si>
    <t>5925,72</t>
  </si>
  <si>
    <t>4.1.4</t>
  </si>
  <si>
    <t>6695,52</t>
  </si>
  <si>
    <t>4.1.5</t>
  </si>
  <si>
    <t>5178,72</t>
  </si>
  <si>
    <t>4.1.6</t>
  </si>
  <si>
    <t>10159,61</t>
  </si>
  <si>
    <t>4.1.7</t>
  </si>
  <si>
    <t>Уборка контейнерной площадки</t>
  </si>
  <si>
    <t>85 раз</t>
  </si>
  <si>
    <t>37722,15</t>
  </si>
  <si>
    <t>4.1.8</t>
  </si>
  <si>
    <t>118788,58</t>
  </si>
  <si>
    <t>4.1.8.1</t>
  </si>
  <si>
    <t>25664,76</t>
  </si>
  <si>
    <t>4.1.8.2</t>
  </si>
  <si>
    <t>21443,4</t>
  </si>
  <si>
    <t>4.1.8.3</t>
  </si>
  <si>
    <t>1212,06</t>
  </si>
  <si>
    <t>4.1.8.4</t>
  </si>
  <si>
    <t>50000,22</t>
  </si>
  <si>
    <t>4.1.8.5</t>
  </si>
  <si>
    <t>154 раза</t>
  </si>
  <si>
    <t>20468,14</t>
  </si>
  <si>
    <t>14167,4</t>
  </si>
  <si>
    <t>2736,78</t>
  </si>
  <si>
    <t>3449,92</t>
  </si>
  <si>
    <t>6209,84</t>
  </si>
  <si>
    <t>1770,86</t>
  </si>
  <si>
    <t>40327,98</t>
  </si>
  <si>
    <t>8 раз</t>
  </si>
  <si>
    <t>26690,8</t>
  </si>
  <si>
    <t>6.2</t>
  </si>
  <si>
    <t>9243,14</t>
  </si>
  <si>
    <t>6.3</t>
  </si>
  <si>
    <t>563,4</t>
  </si>
  <si>
    <t>6.4</t>
  </si>
  <si>
    <t>3830,64</t>
  </si>
  <si>
    <t>9807,48</t>
  </si>
  <si>
    <t>4558,58</t>
  </si>
  <si>
    <t>5248,9</t>
  </si>
  <si>
    <t>9.4</t>
  </si>
  <si>
    <t>1021,01</t>
  </si>
  <si>
    <t>8628,71</t>
  </si>
  <si>
    <t>11.2</t>
  </si>
  <si>
    <t>11.3</t>
  </si>
  <si>
    <t>36036,55</t>
  </si>
  <si>
    <t>7270,17</t>
  </si>
  <si>
    <t>13.2</t>
  </si>
  <si>
    <t>Замена светильников в местах общего пользования</t>
  </si>
  <si>
    <t>5910,68</t>
  </si>
  <si>
    <t>13.3</t>
  </si>
  <si>
    <t>1359,49</t>
  </si>
  <si>
    <t>357317,7</t>
  </si>
  <si>
    <t>16</t>
  </si>
  <si>
    <t>Содержание и ремонт лифта</t>
  </si>
  <si>
    <t>301835</t>
  </si>
  <si>
    <t>16.1</t>
  </si>
  <si>
    <t>17</t>
  </si>
  <si>
    <t>90287,13</t>
  </si>
  <si>
    <t>17.1</t>
  </si>
  <si>
    <t>окраска скамеек</t>
  </si>
  <si>
    <t>6460,21</t>
  </si>
  <si>
    <t>17.2</t>
  </si>
  <si>
    <t xml:space="preserve"> перекладка тротуарной плитки</t>
  </si>
  <si>
    <t>1763,68</t>
  </si>
  <si>
    <t>17.3</t>
  </si>
  <si>
    <t>17.4</t>
  </si>
  <si>
    <t>частичный ремонт МКД</t>
  </si>
  <si>
    <t>3066,37</t>
  </si>
  <si>
    <t>17.5</t>
  </si>
  <si>
    <t>удлинение водосточной трубы</t>
  </si>
  <si>
    <t>1313,08</t>
  </si>
  <si>
    <t>17.7</t>
  </si>
  <si>
    <t>изготовление решетки с установкой</t>
  </si>
  <si>
    <t>4424,07</t>
  </si>
  <si>
    <t>17.9</t>
  </si>
  <si>
    <t xml:space="preserve">Замена светильников </t>
  </si>
  <si>
    <t>17.11</t>
  </si>
  <si>
    <t>регулировка доводчика</t>
  </si>
  <si>
    <t>477,36</t>
  </si>
  <si>
    <t>17.15</t>
  </si>
  <si>
    <t>ремонт входной двери</t>
  </si>
  <si>
    <t>2504,79</t>
  </si>
  <si>
    <t>17.16</t>
  </si>
  <si>
    <t>1081,08</t>
  </si>
  <si>
    <t>17.17</t>
  </si>
  <si>
    <t>2769,01</t>
  </si>
  <si>
    <t>17.18</t>
  </si>
  <si>
    <t>2214,2</t>
  </si>
  <si>
    <t>17.19</t>
  </si>
  <si>
    <t>окраска ДИО</t>
  </si>
  <si>
    <t>6540,25</t>
  </si>
  <si>
    <t>17.20</t>
  </si>
  <si>
    <t>454,64</t>
  </si>
  <si>
    <t>17.22</t>
  </si>
  <si>
    <t>ремонт скамейки</t>
  </si>
  <si>
    <t>2641,67</t>
  </si>
  <si>
    <t>17.24</t>
  </si>
  <si>
    <t>ремонт детской площадки</t>
  </si>
  <si>
    <t>5284,56</t>
  </si>
  <si>
    <t>17.25</t>
  </si>
  <si>
    <t>ремонт канализационной трубы</t>
  </si>
  <si>
    <t>1911,65</t>
  </si>
  <si>
    <t>17.26</t>
  </si>
  <si>
    <t>установка почтового ящика</t>
  </si>
  <si>
    <t>1145,13</t>
  </si>
  <si>
    <t>17.27</t>
  </si>
  <si>
    <t>выполнили стяжку у входа в подвал</t>
  </si>
  <si>
    <t>1473,94</t>
  </si>
  <si>
    <t xml:space="preserve"> Смена дверных и оконных приборов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</si>
</sst>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2" x14ac:knownFonts="1"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horizontal="left" vertical="center" indent="15"/>
    </xf>
    <xf numFmtId="0" fontId="6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9" fontId="7" fillId="3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/>
    </xf>
    <xf numFmtId="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4" borderId="1" xfId="0" applyFont="1" applyFill="1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wrapText="1"/>
    </xf>
    <xf numFmtId="0" fontId="9" fillId="0" borderId="1" xfId="0" applyFont="1" applyBorder="1"/>
    <xf numFmtId="0" fontId="9" fillId="0" borderId="0" xfId="0" applyFont="1"/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3" borderId="1" xfId="0" applyFont="1" applyFill="1" applyBorder="1" applyAlignment="1">
      <alignment wrapText="1"/>
    </xf>
    <xf numFmtId="2" fontId="10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/>
    <xf numFmtId="0" fontId="9" fillId="0" borderId="0" xfId="0" applyFont="1"/>
    <xf numFmtId="0" fontId="10" fillId="0" borderId="0" xfId="0" applyFont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8" workbookViewId="0">
      <selection activeCell="B48" sqref="B48"/>
    </sheetView>
  </sheetViews>
  <sheetFormatPr defaultColWidth="8.7109375" defaultRowHeight="15" x14ac:dyDescent="0.25"/>
  <cols>
    <col min="1" max="1" width="32.28515625" style="2" customWidth="1"/>
    <col min="2" max="2" width="29.7109375" style="2" customWidth="1"/>
    <col min="3" max="3" width="32.85546875" style="2" customWidth="1"/>
    <col min="4" max="4" width="14.28515625" style="2" customWidth="1"/>
    <col min="5" max="5" width="34.28515625" style="2" customWidth="1"/>
    <col min="6" max="6" width="99.28515625" style="2" bestFit="1" customWidth="1"/>
    <col min="7" max="7" width="91.7109375" style="2" customWidth="1"/>
    <col min="8" max="9" width="9.7109375" style="2" customWidth="1"/>
    <col min="10" max="10" width="9.5703125" style="2" customWidth="1"/>
    <col min="11" max="11" width="9.7109375" style="2" customWidth="1"/>
    <col min="12" max="12" width="8.42578125" style="2" customWidth="1"/>
    <col min="13" max="13" width="7.85546875" style="2" customWidth="1"/>
    <col min="14" max="14" width="8.7109375" style="2" customWidth="1"/>
    <col min="15" max="15" width="30.28515625" style="2" customWidth="1"/>
    <col min="16" max="16384" width="8.7109375" style="2"/>
  </cols>
  <sheetData>
    <row r="1" spans="1:9" ht="18.75" x14ac:dyDescent="0.25">
      <c r="A1" s="42" t="s">
        <v>104</v>
      </c>
      <c r="B1" s="42"/>
      <c r="C1" s="42"/>
      <c r="D1" s="42"/>
      <c r="E1" s="1"/>
      <c r="F1" s="1"/>
      <c r="G1" s="1"/>
      <c r="H1" s="1"/>
      <c r="I1" s="1"/>
    </row>
    <row r="4" spans="1:9" ht="15.75" x14ac:dyDescent="0.25">
      <c r="A4" s="43" t="s">
        <v>170</v>
      </c>
      <c r="B4" s="43"/>
      <c r="C4" s="43"/>
      <c r="D4" s="43"/>
      <c r="E4" s="3"/>
      <c r="F4" s="3"/>
      <c r="G4" s="3"/>
      <c r="H4" s="3"/>
      <c r="I4" s="3"/>
    </row>
    <row r="5" spans="1:9" ht="15.75" x14ac:dyDescent="0.25">
      <c r="A5" s="43"/>
      <c r="B5" s="43"/>
      <c r="C5" s="43"/>
      <c r="D5" s="43"/>
      <c r="E5" s="3"/>
      <c r="F5" s="3"/>
      <c r="G5" s="3"/>
      <c r="H5" s="3"/>
      <c r="I5" s="3"/>
    </row>
    <row r="8" spans="1:9" ht="15.75" x14ac:dyDescent="0.25">
      <c r="B8" s="44" t="s">
        <v>105</v>
      </c>
      <c r="C8" s="44"/>
      <c r="D8" s="4"/>
      <c r="E8" s="4"/>
      <c r="F8" s="4"/>
      <c r="G8" s="5"/>
    </row>
    <row r="9" spans="1:9" ht="15.75" customHeight="1" x14ac:dyDescent="0.25">
      <c r="A9" s="6"/>
      <c r="B9" s="41" t="s">
        <v>106</v>
      </c>
      <c r="C9" s="41"/>
      <c r="D9" s="7"/>
      <c r="E9" s="7"/>
      <c r="F9" s="7"/>
      <c r="G9" s="7"/>
      <c r="H9" s="8"/>
    </row>
    <row r="11" spans="1:9" x14ac:dyDescent="0.25">
      <c r="A11" s="45" t="s">
        <v>107</v>
      </c>
      <c r="B11" s="45"/>
      <c r="C11" s="32" t="s">
        <v>171</v>
      </c>
    </row>
    <row r="12" spans="1:9" x14ac:dyDescent="0.25">
      <c r="A12" s="45" t="s">
        <v>108</v>
      </c>
      <c r="B12" s="45"/>
      <c r="C12" s="9"/>
    </row>
    <row r="13" spans="1:9" x14ac:dyDescent="0.25">
      <c r="A13" s="45" t="s">
        <v>109</v>
      </c>
      <c r="B13" s="45"/>
      <c r="C13" s="10">
        <v>0</v>
      </c>
    </row>
    <row r="14" spans="1:9" x14ac:dyDescent="0.25">
      <c r="A14" s="45" t="s">
        <v>110</v>
      </c>
      <c r="B14" s="45"/>
      <c r="C14" s="11">
        <f>C15</f>
        <v>5917</v>
      </c>
    </row>
    <row r="15" spans="1:9" x14ac:dyDescent="0.25">
      <c r="A15" s="45" t="s">
        <v>111</v>
      </c>
      <c r="B15" s="45"/>
      <c r="C15" s="11">
        <v>5917</v>
      </c>
    </row>
    <row r="16" spans="1:9" x14ac:dyDescent="0.25">
      <c r="A16" s="46" t="s">
        <v>112</v>
      </c>
      <c r="B16" s="46"/>
      <c r="C16" s="11">
        <v>0</v>
      </c>
    </row>
    <row r="19" spans="1:4" ht="15.75" x14ac:dyDescent="0.25">
      <c r="A19" s="44" t="s">
        <v>113</v>
      </c>
      <c r="B19" s="44"/>
      <c r="C19" s="44"/>
      <c r="D19" s="44"/>
    </row>
    <row r="20" spans="1:4" x14ac:dyDescent="0.25">
      <c r="A20" s="41" t="s">
        <v>114</v>
      </c>
      <c r="B20" s="41"/>
      <c r="C20" s="41"/>
      <c r="D20" s="41"/>
    </row>
    <row r="21" spans="1:4" x14ac:dyDescent="0.25">
      <c r="A21" s="41"/>
      <c r="B21" s="41"/>
      <c r="C21" s="41"/>
      <c r="D21" s="41"/>
    </row>
    <row r="22" spans="1:4" x14ac:dyDescent="0.25">
      <c r="A22" s="41"/>
      <c r="B22" s="41"/>
      <c r="C22" s="41"/>
      <c r="D22" s="41"/>
    </row>
    <row r="24" spans="1:4" x14ac:dyDescent="0.25">
      <c r="A24" s="50" t="s">
        <v>115</v>
      </c>
      <c r="B24" s="50"/>
      <c r="C24" s="50"/>
      <c r="D24" s="50"/>
    </row>
    <row r="25" spans="1:4" x14ac:dyDescent="0.25">
      <c r="A25" s="50"/>
      <c r="B25" s="50"/>
      <c r="C25" s="50"/>
      <c r="D25" s="50"/>
    </row>
    <row r="26" spans="1:4" ht="30" x14ac:dyDescent="0.25">
      <c r="A26" s="12" t="s">
        <v>116</v>
      </c>
      <c r="B26" s="51" t="s">
        <v>117</v>
      </c>
      <c r="C26" s="51"/>
      <c r="D26" s="13" t="s">
        <v>118</v>
      </c>
    </row>
    <row r="27" spans="1:4" x14ac:dyDescent="0.25">
      <c r="A27" s="14" t="s">
        <v>119</v>
      </c>
      <c r="B27" s="52" t="s">
        <v>120</v>
      </c>
      <c r="C27" s="52"/>
      <c r="D27" s="15">
        <v>21.23</v>
      </c>
    </row>
    <row r="30" spans="1:4" s="17" customFormat="1" ht="15.75" x14ac:dyDescent="0.25">
      <c r="A30" s="53" t="s">
        <v>121</v>
      </c>
      <c r="B30" s="53"/>
      <c r="C30" s="53"/>
      <c r="D30" s="16"/>
    </row>
    <row r="31" spans="1:4" s="17" customFormat="1" ht="15.75" x14ac:dyDescent="0.25">
      <c r="A31" s="54" t="s">
        <v>122</v>
      </c>
      <c r="B31" s="54"/>
      <c r="C31" s="54"/>
      <c r="D31" s="18"/>
    </row>
    <row r="32" spans="1:4" s="17" customFormat="1" ht="15.75" x14ac:dyDescent="0.25">
      <c r="A32" s="54"/>
      <c r="B32" s="54"/>
      <c r="C32" s="54"/>
      <c r="D32" s="18"/>
    </row>
    <row r="33" spans="1:5" s="17" customFormat="1" ht="15.75" x14ac:dyDescent="0.25">
      <c r="A33" s="54"/>
      <c r="B33" s="54"/>
      <c r="C33" s="54"/>
      <c r="D33" s="18"/>
    </row>
    <row r="34" spans="1:5" s="17" customFormat="1" ht="15.75" x14ac:dyDescent="0.25">
      <c r="A34" s="19"/>
      <c r="B34" s="19" t="s">
        <v>169</v>
      </c>
      <c r="C34" s="19" t="s">
        <v>123</v>
      </c>
      <c r="D34" s="18"/>
    </row>
    <row r="35" spans="1:5" s="17" customFormat="1" ht="15.75" x14ac:dyDescent="0.25">
      <c r="A35" s="20" t="s">
        <v>124</v>
      </c>
      <c r="B35" s="21">
        <f>1346767.95+47794.78</f>
        <v>1394562.73</v>
      </c>
      <c r="C35" s="21">
        <f>1295807.53+47029.28</f>
        <v>1342836.81</v>
      </c>
      <c r="D35" s="18"/>
    </row>
    <row r="36" spans="1:5" s="17" customFormat="1" ht="15.75" x14ac:dyDescent="0.25">
      <c r="A36" s="20" t="s">
        <v>125</v>
      </c>
      <c r="B36" s="21"/>
      <c r="C36" s="21"/>
      <c r="D36" s="18"/>
    </row>
    <row r="37" spans="1:5" s="17" customFormat="1" ht="15.75" x14ac:dyDescent="0.25">
      <c r="A37" s="20" t="s">
        <v>126</v>
      </c>
      <c r="B37" s="21">
        <f>4.64*11*C15</f>
        <v>302003.68</v>
      </c>
      <c r="C37" s="21">
        <f>B37*0.96</f>
        <v>289923.53279999999</v>
      </c>
      <c r="D37" s="18"/>
    </row>
    <row r="38" spans="1:5" s="17" customFormat="1" x14ac:dyDescent="0.25">
      <c r="A38" s="20" t="s">
        <v>127</v>
      </c>
      <c r="B38" s="21"/>
      <c r="C38" s="21"/>
      <c r="D38" s="22"/>
    </row>
    <row r="39" spans="1:5" s="17" customFormat="1" hidden="1" x14ac:dyDescent="0.25">
      <c r="A39" s="23"/>
      <c r="B39" s="24"/>
      <c r="C39" s="21"/>
      <c r="D39" s="25"/>
    </row>
    <row r="40" spans="1:5" s="17" customFormat="1" x14ac:dyDescent="0.25">
      <c r="A40" s="26" t="s">
        <v>128</v>
      </c>
      <c r="B40" s="27">
        <f>B35+B36+B39+B38+B37</f>
        <v>1696566.41</v>
      </c>
      <c r="C40" s="27">
        <f>C35+C36+C38+C37</f>
        <v>1632760.3428</v>
      </c>
    </row>
    <row r="42" spans="1:5" s="8" customFormat="1" ht="15.75" x14ac:dyDescent="0.25">
      <c r="A42" s="44" t="s">
        <v>129</v>
      </c>
      <c r="B42" s="44"/>
      <c r="C42" s="44"/>
      <c r="D42" s="44"/>
      <c r="E42" s="44"/>
    </row>
    <row r="43" spans="1:5" s="8" customFormat="1" ht="37.5" customHeight="1" x14ac:dyDescent="0.25">
      <c r="A43" s="47" t="s">
        <v>130</v>
      </c>
      <c r="B43" s="47"/>
      <c r="C43" s="47"/>
      <c r="D43" s="47"/>
      <c r="E43" s="47"/>
    </row>
    <row r="44" spans="1:5" s="8" customFormat="1" ht="71.25" x14ac:dyDescent="0.25">
      <c r="A44" s="28" t="s">
        <v>131</v>
      </c>
      <c r="B44" s="28" t="s">
        <v>132</v>
      </c>
      <c r="C44" s="48" t="s">
        <v>133</v>
      </c>
      <c r="D44" s="48"/>
      <c r="E44" s="28" t="s">
        <v>134</v>
      </c>
    </row>
    <row r="45" spans="1:5" s="8" customFormat="1" ht="15.75" x14ac:dyDescent="0.25">
      <c r="A45" s="29">
        <v>0</v>
      </c>
      <c r="B45" s="30">
        <f>C40</f>
        <v>1632760.3428</v>
      </c>
      <c r="C45" s="49">
        <f>'раздел 5'!C98:D98</f>
        <v>1557474.81</v>
      </c>
      <c r="D45" s="49"/>
      <c r="E45" s="30">
        <f>A45+B45-C45</f>
        <v>75285.532799999928</v>
      </c>
    </row>
    <row r="47" spans="1:5" x14ac:dyDescent="0.25">
      <c r="C47" s="31"/>
    </row>
  </sheetData>
  <mergeCells count="21">
    <mergeCell ref="A43:E43"/>
    <mergeCell ref="C44:D44"/>
    <mergeCell ref="C45:D45"/>
    <mergeCell ref="A24:D25"/>
    <mergeCell ref="B26:C26"/>
    <mergeCell ref="B27:C27"/>
    <mergeCell ref="A30:C30"/>
    <mergeCell ref="A31:C33"/>
    <mergeCell ref="A42:E42"/>
    <mergeCell ref="A20:D22"/>
    <mergeCell ref="A1:D1"/>
    <mergeCell ref="A4:D5"/>
    <mergeCell ref="B8:C8"/>
    <mergeCell ref="B9:C9"/>
    <mergeCell ref="A11:B11"/>
    <mergeCell ref="A12:B12"/>
    <mergeCell ref="A13:B13"/>
    <mergeCell ref="A14:B14"/>
    <mergeCell ref="A15:B15"/>
    <mergeCell ref="A16:B16"/>
    <mergeCell ref="A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opLeftCell="A53" workbookViewId="0">
      <selection activeCell="D102" sqref="D102"/>
    </sheetView>
  </sheetViews>
  <sheetFormatPr defaultRowHeight="15" x14ac:dyDescent="0.25"/>
  <cols>
    <col min="1" max="1" width="7.42578125" style="33" bestFit="1" customWidth="1"/>
    <col min="2" max="2" width="69.28515625" style="33" customWidth="1"/>
    <col min="3" max="3" width="13.7109375" style="33" hidden="1" customWidth="1"/>
    <col min="4" max="4" width="20.7109375" style="38" customWidth="1"/>
    <col min="5" max="16384" width="9.140625" style="33"/>
  </cols>
  <sheetData>
    <row r="1" spans="1:4" x14ac:dyDescent="0.25">
      <c r="A1" s="64" t="s">
        <v>135</v>
      </c>
      <c r="B1" s="65"/>
      <c r="C1" s="65"/>
      <c r="D1" s="65"/>
    </row>
    <row r="2" spans="1:4" x14ac:dyDescent="0.25">
      <c r="A2" s="62" t="s">
        <v>0</v>
      </c>
      <c r="B2" s="63" t="s">
        <v>1</v>
      </c>
      <c r="C2" s="58" t="s">
        <v>150</v>
      </c>
      <c r="D2" s="59"/>
    </row>
    <row r="3" spans="1:4" x14ac:dyDescent="0.25">
      <c r="A3" s="62" t="s">
        <v>2</v>
      </c>
      <c r="B3" s="63" t="s">
        <v>2</v>
      </c>
      <c r="C3" s="60"/>
      <c r="D3" s="61"/>
    </row>
    <row r="4" spans="1:4" ht="30" x14ac:dyDescent="0.25">
      <c r="A4" s="34" t="s">
        <v>3</v>
      </c>
      <c r="B4" s="34" t="s">
        <v>4</v>
      </c>
      <c r="C4" s="34" t="s">
        <v>2</v>
      </c>
      <c r="D4" s="37" t="s">
        <v>172</v>
      </c>
    </row>
    <row r="5" spans="1:4" x14ac:dyDescent="0.25">
      <c r="A5" s="34" t="s">
        <v>5</v>
      </c>
      <c r="B5" s="34" t="s">
        <v>6</v>
      </c>
      <c r="C5" s="34" t="s">
        <v>2</v>
      </c>
      <c r="D5" s="37" t="s">
        <v>173</v>
      </c>
    </row>
    <row r="6" spans="1:4" ht="30" x14ac:dyDescent="0.25">
      <c r="A6" s="34" t="s">
        <v>7</v>
      </c>
      <c r="B6" s="34" t="s">
        <v>174</v>
      </c>
      <c r="C6" s="34" t="s">
        <v>152</v>
      </c>
      <c r="D6" s="37" t="s">
        <v>175</v>
      </c>
    </row>
    <row r="7" spans="1:4" ht="30" x14ac:dyDescent="0.25">
      <c r="A7" s="34" t="s">
        <v>8</v>
      </c>
      <c r="B7" s="34" t="s">
        <v>176</v>
      </c>
      <c r="C7" s="34" t="s">
        <v>153</v>
      </c>
      <c r="D7" s="37" t="s">
        <v>177</v>
      </c>
    </row>
    <row r="8" spans="1:4" x14ac:dyDescent="0.25">
      <c r="A8" s="34" t="s">
        <v>9</v>
      </c>
      <c r="B8" s="34" t="s">
        <v>10</v>
      </c>
      <c r="C8" s="34" t="s">
        <v>154</v>
      </c>
      <c r="D8" s="37" t="s">
        <v>178</v>
      </c>
    </row>
    <row r="9" spans="1:4" x14ac:dyDescent="0.25">
      <c r="A9" s="34" t="s">
        <v>179</v>
      </c>
      <c r="B9" s="34" t="s">
        <v>180</v>
      </c>
      <c r="C9" s="34" t="s">
        <v>181</v>
      </c>
      <c r="D9" s="37" t="s">
        <v>182</v>
      </c>
    </row>
    <row r="10" spans="1:4" x14ac:dyDescent="0.25">
      <c r="A10" s="34" t="s">
        <v>11</v>
      </c>
      <c r="B10" s="34" t="s">
        <v>12</v>
      </c>
      <c r="C10" s="34" t="s">
        <v>2</v>
      </c>
      <c r="D10" s="37" t="s">
        <v>183</v>
      </c>
    </row>
    <row r="11" spans="1:4" x14ac:dyDescent="0.25">
      <c r="A11" s="34" t="s">
        <v>13</v>
      </c>
      <c r="B11" s="34" t="s">
        <v>14</v>
      </c>
      <c r="C11" s="34" t="s">
        <v>155</v>
      </c>
      <c r="D11" s="37" t="s">
        <v>184</v>
      </c>
    </row>
    <row r="12" spans="1:4" x14ac:dyDescent="0.25">
      <c r="A12" s="34" t="s">
        <v>15</v>
      </c>
      <c r="B12" s="34" t="s">
        <v>16</v>
      </c>
      <c r="C12" s="34" t="s">
        <v>155</v>
      </c>
      <c r="D12" s="37" t="s">
        <v>185</v>
      </c>
    </row>
    <row r="13" spans="1:4" x14ac:dyDescent="0.25">
      <c r="A13" s="34" t="s">
        <v>17</v>
      </c>
      <c r="B13" s="34" t="s">
        <v>18</v>
      </c>
      <c r="C13" s="34" t="s">
        <v>155</v>
      </c>
      <c r="D13" s="37" t="s">
        <v>186</v>
      </c>
    </row>
    <row r="14" spans="1:4" x14ac:dyDescent="0.25">
      <c r="A14" s="34" t="s">
        <v>19</v>
      </c>
      <c r="B14" s="34" t="s">
        <v>20</v>
      </c>
      <c r="C14" s="34" t="s">
        <v>155</v>
      </c>
      <c r="D14" s="37" t="s">
        <v>187</v>
      </c>
    </row>
    <row r="15" spans="1:4" x14ac:dyDescent="0.25">
      <c r="A15" s="34" t="s">
        <v>21</v>
      </c>
      <c r="B15" s="34" t="s">
        <v>22</v>
      </c>
      <c r="C15" s="34" t="s">
        <v>155</v>
      </c>
      <c r="D15" s="37" t="s">
        <v>188</v>
      </c>
    </row>
    <row r="16" spans="1:4" x14ac:dyDescent="0.25">
      <c r="A16" s="34" t="s">
        <v>23</v>
      </c>
      <c r="B16" s="34" t="s">
        <v>24</v>
      </c>
      <c r="C16" s="34" t="s">
        <v>155</v>
      </c>
      <c r="D16" s="37" t="s">
        <v>189</v>
      </c>
    </row>
    <row r="17" spans="1:4" x14ac:dyDescent="0.25">
      <c r="A17" s="34" t="s">
        <v>25</v>
      </c>
      <c r="B17" s="34" t="s">
        <v>26</v>
      </c>
      <c r="C17" s="34" t="s">
        <v>155</v>
      </c>
      <c r="D17" s="37" t="s">
        <v>190</v>
      </c>
    </row>
    <row r="18" spans="1:4" x14ac:dyDescent="0.25">
      <c r="A18" s="34" t="s">
        <v>27</v>
      </c>
      <c r="B18" s="34" t="s">
        <v>28</v>
      </c>
      <c r="C18" s="34" t="s">
        <v>155</v>
      </c>
      <c r="D18" s="37" t="s">
        <v>191</v>
      </c>
    </row>
    <row r="19" spans="1:4" x14ac:dyDescent="0.25">
      <c r="A19" s="34" t="s">
        <v>29</v>
      </c>
      <c r="B19" s="34" t="s">
        <v>192</v>
      </c>
      <c r="C19" s="34" t="s">
        <v>2</v>
      </c>
      <c r="D19" s="37" t="s">
        <v>145</v>
      </c>
    </row>
    <row r="20" spans="1:4" x14ac:dyDescent="0.25">
      <c r="A20" s="34" t="s">
        <v>30</v>
      </c>
      <c r="B20" s="34" t="s">
        <v>146</v>
      </c>
      <c r="C20" s="34" t="s">
        <v>156</v>
      </c>
      <c r="D20" s="37" t="s">
        <v>145</v>
      </c>
    </row>
    <row r="21" spans="1:4" x14ac:dyDescent="0.25">
      <c r="A21" s="34" t="s">
        <v>193</v>
      </c>
      <c r="B21" s="34" t="s">
        <v>147</v>
      </c>
      <c r="C21" s="34" t="s">
        <v>156</v>
      </c>
      <c r="D21" s="37" t="s">
        <v>145</v>
      </c>
    </row>
    <row r="22" spans="1:4" x14ac:dyDescent="0.25">
      <c r="A22" s="34" t="s">
        <v>31</v>
      </c>
      <c r="B22" s="34" t="s">
        <v>148</v>
      </c>
      <c r="C22" s="34" t="s">
        <v>2</v>
      </c>
      <c r="D22" s="37" t="s">
        <v>194</v>
      </c>
    </row>
    <row r="23" spans="1:4" x14ac:dyDescent="0.25">
      <c r="A23" s="34" t="s">
        <v>33</v>
      </c>
      <c r="B23" s="34" t="s">
        <v>138</v>
      </c>
      <c r="C23" s="34" t="s">
        <v>154</v>
      </c>
      <c r="D23" s="37" t="s">
        <v>194</v>
      </c>
    </row>
    <row r="24" spans="1:4" ht="30" x14ac:dyDescent="0.25">
      <c r="A24" s="34" t="s">
        <v>44</v>
      </c>
      <c r="B24" s="34" t="s">
        <v>32</v>
      </c>
      <c r="C24" s="34" t="s">
        <v>2</v>
      </c>
      <c r="D24" s="37" t="s">
        <v>195</v>
      </c>
    </row>
    <row r="25" spans="1:4" x14ac:dyDescent="0.25">
      <c r="A25" s="34" t="s">
        <v>46</v>
      </c>
      <c r="B25" s="34" t="s">
        <v>34</v>
      </c>
      <c r="C25" s="34" t="s">
        <v>2</v>
      </c>
      <c r="D25" s="37" t="s">
        <v>195</v>
      </c>
    </row>
    <row r="26" spans="1:4" x14ac:dyDescent="0.25">
      <c r="A26" s="34" t="s">
        <v>196</v>
      </c>
      <c r="B26" s="34" t="s">
        <v>35</v>
      </c>
      <c r="C26" s="34" t="s">
        <v>165</v>
      </c>
      <c r="D26" s="37" t="s">
        <v>197</v>
      </c>
    </row>
    <row r="27" spans="1:4" x14ac:dyDescent="0.25">
      <c r="A27" s="34" t="s">
        <v>198</v>
      </c>
      <c r="B27" s="34" t="s">
        <v>36</v>
      </c>
      <c r="C27" s="34" t="s">
        <v>199</v>
      </c>
      <c r="D27" s="37" t="s">
        <v>200</v>
      </c>
    </row>
    <row r="28" spans="1:4" x14ac:dyDescent="0.25">
      <c r="A28" s="34" t="s">
        <v>201</v>
      </c>
      <c r="B28" s="34" t="s">
        <v>37</v>
      </c>
      <c r="C28" s="34" t="s">
        <v>157</v>
      </c>
      <c r="D28" s="37" t="s">
        <v>202</v>
      </c>
    </row>
    <row r="29" spans="1:4" x14ac:dyDescent="0.25">
      <c r="A29" s="34" t="s">
        <v>203</v>
      </c>
      <c r="B29" s="34" t="s">
        <v>38</v>
      </c>
      <c r="C29" s="34" t="s">
        <v>158</v>
      </c>
      <c r="D29" s="37" t="s">
        <v>204</v>
      </c>
    </row>
    <row r="30" spans="1:4" x14ac:dyDescent="0.25">
      <c r="A30" s="34" t="s">
        <v>205</v>
      </c>
      <c r="B30" s="34" t="s">
        <v>151</v>
      </c>
      <c r="C30" s="34" t="s">
        <v>158</v>
      </c>
      <c r="D30" s="37" t="s">
        <v>206</v>
      </c>
    </row>
    <row r="31" spans="1:4" x14ac:dyDescent="0.25">
      <c r="A31" s="34" t="s">
        <v>207</v>
      </c>
      <c r="B31" s="34" t="s">
        <v>39</v>
      </c>
      <c r="C31" s="34" t="s">
        <v>159</v>
      </c>
      <c r="D31" s="37" t="s">
        <v>208</v>
      </c>
    </row>
    <row r="32" spans="1:4" x14ac:dyDescent="0.25">
      <c r="A32" s="34" t="s">
        <v>209</v>
      </c>
      <c r="B32" s="34" t="s">
        <v>210</v>
      </c>
      <c r="C32" s="34" t="s">
        <v>211</v>
      </c>
      <c r="D32" s="37" t="s">
        <v>212</v>
      </c>
    </row>
    <row r="33" spans="1:4" x14ac:dyDescent="0.25">
      <c r="A33" s="34" t="s">
        <v>213</v>
      </c>
      <c r="B33" s="34" t="s">
        <v>40</v>
      </c>
      <c r="C33" s="34" t="s">
        <v>2</v>
      </c>
      <c r="D33" s="37" t="s">
        <v>214</v>
      </c>
    </row>
    <row r="34" spans="1:4" x14ac:dyDescent="0.25">
      <c r="A34" s="34" t="s">
        <v>215</v>
      </c>
      <c r="B34" s="34" t="s">
        <v>41</v>
      </c>
      <c r="C34" s="34" t="s">
        <v>160</v>
      </c>
      <c r="D34" s="37" t="s">
        <v>216</v>
      </c>
    </row>
    <row r="35" spans="1:4" x14ac:dyDescent="0.25">
      <c r="A35" s="34" t="s">
        <v>217</v>
      </c>
      <c r="B35" s="34" t="s">
        <v>39</v>
      </c>
      <c r="C35" s="34" t="s">
        <v>160</v>
      </c>
      <c r="D35" s="37" t="s">
        <v>218</v>
      </c>
    </row>
    <row r="36" spans="1:4" x14ac:dyDescent="0.25">
      <c r="A36" s="34" t="s">
        <v>219</v>
      </c>
      <c r="B36" s="34" t="s">
        <v>42</v>
      </c>
      <c r="C36" s="34" t="s">
        <v>161</v>
      </c>
      <c r="D36" s="37" t="s">
        <v>220</v>
      </c>
    </row>
    <row r="37" spans="1:4" x14ac:dyDescent="0.25">
      <c r="A37" s="34" t="s">
        <v>221</v>
      </c>
      <c r="B37" s="34" t="s">
        <v>43</v>
      </c>
      <c r="C37" s="34" t="s">
        <v>162</v>
      </c>
      <c r="D37" s="37" t="s">
        <v>222</v>
      </c>
    </row>
    <row r="38" spans="1:4" x14ac:dyDescent="0.25">
      <c r="A38" s="34" t="s">
        <v>223</v>
      </c>
      <c r="B38" s="34" t="s">
        <v>210</v>
      </c>
      <c r="C38" s="34" t="s">
        <v>224</v>
      </c>
      <c r="D38" s="37" t="s">
        <v>225</v>
      </c>
    </row>
    <row r="39" spans="1:4" x14ac:dyDescent="0.25">
      <c r="A39" s="34" t="s">
        <v>51</v>
      </c>
      <c r="B39" s="34" t="s">
        <v>45</v>
      </c>
      <c r="C39" s="34" t="s">
        <v>2</v>
      </c>
      <c r="D39" s="37" t="s">
        <v>226</v>
      </c>
    </row>
    <row r="40" spans="1:4" x14ac:dyDescent="0.25">
      <c r="A40" s="34" t="s">
        <v>53</v>
      </c>
      <c r="B40" s="34" t="s">
        <v>47</v>
      </c>
      <c r="C40" s="34" t="s">
        <v>155</v>
      </c>
      <c r="D40" s="37" t="s">
        <v>227</v>
      </c>
    </row>
    <row r="41" spans="1:4" x14ac:dyDescent="0.25">
      <c r="A41" s="34" t="s">
        <v>139</v>
      </c>
      <c r="B41" s="34" t="s">
        <v>48</v>
      </c>
      <c r="C41" s="34" t="s">
        <v>155</v>
      </c>
      <c r="D41" s="37" t="s">
        <v>228</v>
      </c>
    </row>
    <row r="42" spans="1:4" x14ac:dyDescent="0.25">
      <c r="A42" s="34" t="s">
        <v>140</v>
      </c>
      <c r="B42" s="34" t="s">
        <v>49</v>
      </c>
      <c r="C42" s="34" t="s">
        <v>158</v>
      </c>
      <c r="D42" s="37" t="s">
        <v>229</v>
      </c>
    </row>
    <row r="43" spans="1:4" x14ac:dyDescent="0.25">
      <c r="A43" s="34" t="s">
        <v>141</v>
      </c>
      <c r="B43" s="34" t="s">
        <v>50</v>
      </c>
      <c r="C43" s="34" t="s">
        <v>163</v>
      </c>
      <c r="D43" s="37" t="s">
        <v>230</v>
      </c>
    </row>
    <row r="44" spans="1:4" x14ac:dyDescent="0.25">
      <c r="A44" s="34" t="s">
        <v>57</v>
      </c>
      <c r="B44" s="34" t="s">
        <v>52</v>
      </c>
      <c r="C44" s="34" t="s">
        <v>2</v>
      </c>
      <c r="D44" s="37" t="s">
        <v>231</v>
      </c>
    </row>
    <row r="45" spans="1:4" x14ac:dyDescent="0.25">
      <c r="A45" s="34" t="s">
        <v>59</v>
      </c>
      <c r="B45" s="34" t="s">
        <v>136</v>
      </c>
      <c r="C45" s="34" t="s">
        <v>232</v>
      </c>
      <c r="D45" s="37" t="s">
        <v>233</v>
      </c>
    </row>
    <row r="46" spans="1:4" x14ac:dyDescent="0.25">
      <c r="A46" s="34" t="s">
        <v>234</v>
      </c>
      <c r="B46" s="34" t="s">
        <v>54</v>
      </c>
      <c r="C46" s="34" t="s">
        <v>155</v>
      </c>
      <c r="D46" s="37" t="s">
        <v>235</v>
      </c>
    </row>
    <row r="47" spans="1:4" x14ac:dyDescent="0.25">
      <c r="A47" s="34" t="s">
        <v>236</v>
      </c>
      <c r="B47" s="34" t="s">
        <v>55</v>
      </c>
      <c r="C47" s="34" t="s">
        <v>163</v>
      </c>
      <c r="D47" s="37" t="s">
        <v>237</v>
      </c>
    </row>
    <row r="48" spans="1:4" x14ac:dyDescent="0.25">
      <c r="A48" s="34" t="s">
        <v>238</v>
      </c>
      <c r="B48" s="34" t="s">
        <v>56</v>
      </c>
      <c r="C48" s="34" t="s">
        <v>155</v>
      </c>
      <c r="D48" s="37" t="s">
        <v>239</v>
      </c>
    </row>
    <row r="49" spans="1:4" ht="30" hidden="1" x14ac:dyDescent="0.25">
      <c r="A49" s="34" t="s">
        <v>61</v>
      </c>
      <c r="B49" s="34" t="s">
        <v>58</v>
      </c>
      <c r="C49" s="34" t="s">
        <v>2</v>
      </c>
      <c r="D49" s="37" t="s">
        <v>145</v>
      </c>
    </row>
    <row r="50" spans="1:4" ht="45" hidden="1" x14ac:dyDescent="0.25">
      <c r="A50" s="34" t="s">
        <v>63</v>
      </c>
      <c r="B50" s="34" t="s">
        <v>60</v>
      </c>
      <c r="C50" s="34" t="s">
        <v>156</v>
      </c>
      <c r="D50" s="37" t="s">
        <v>145</v>
      </c>
    </row>
    <row r="51" spans="1:4" ht="30" x14ac:dyDescent="0.25">
      <c r="A51" s="34" t="s">
        <v>66</v>
      </c>
      <c r="B51" s="34" t="s">
        <v>62</v>
      </c>
      <c r="C51" s="34" t="s">
        <v>2</v>
      </c>
      <c r="D51" s="37" t="s">
        <v>240</v>
      </c>
    </row>
    <row r="52" spans="1:4" x14ac:dyDescent="0.25">
      <c r="A52" s="34" t="s">
        <v>68</v>
      </c>
      <c r="B52" s="34" t="s">
        <v>64</v>
      </c>
      <c r="C52" s="34" t="s">
        <v>163</v>
      </c>
      <c r="D52" s="37" t="s">
        <v>241</v>
      </c>
    </row>
    <row r="53" spans="1:4" x14ac:dyDescent="0.25">
      <c r="A53" s="34" t="s">
        <v>70</v>
      </c>
      <c r="B53" s="34" t="s">
        <v>65</v>
      </c>
      <c r="C53" s="34" t="s">
        <v>163</v>
      </c>
      <c r="D53" s="37" t="s">
        <v>242</v>
      </c>
    </row>
    <row r="54" spans="1:4" hidden="1" x14ac:dyDescent="0.25">
      <c r="A54" s="34" t="s">
        <v>74</v>
      </c>
      <c r="B54" s="34" t="s">
        <v>67</v>
      </c>
      <c r="C54" s="34" t="s">
        <v>2</v>
      </c>
      <c r="D54" s="37" t="s">
        <v>145</v>
      </c>
    </row>
    <row r="55" spans="1:4" hidden="1" x14ac:dyDescent="0.25">
      <c r="A55" s="34" t="s">
        <v>76</v>
      </c>
      <c r="B55" s="34" t="s">
        <v>69</v>
      </c>
      <c r="C55" s="34" t="s">
        <v>156</v>
      </c>
      <c r="D55" s="37" t="s">
        <v>145</v>
      </c>
    </row>
    <row r="56" spans="1:4" ht="30" hidden="1" x14ac:dyDescent="0.25">
      <c r="A56" s="34" t="s">
        <v>78</v>
      </c>
      <c r="B56" s="34" t="s">
        <v>71</v>
      </c>
      <c r="C56" s="34" t="s">
        <v>156</v>
      </c>
      <c r="D56" s="37" t="s">
        <v>145</v>
      </c>
    </row>
    <row r="57" spans="1:4" hidden="1" x14ac:dyDescent="0.25">
      <c r="A57" s="34" t="s">
        <v>149</v>
      </c>
      <c r="B57" s="34" t="s">
        <v>72</v>
      </c>
      <c r="C57" s="34" t="s">
        <v>156</v>
      </c>
      <c r="D57" s="37" t="s">
        <v>145</v>
      </c>
    </row>
    <row r="58" spans="1:4" hidden="1" x14ac:dyDescent="0.25">
      <c r="A58" s="34" t="s">
        <v>243</v>
      </c>
      <c r="B58" s="34" t="s">
        <v>73</v>
      </c>
      <c r="C58" s="34" t="s">
        <v>156</v>
      </c>
      <c r="D58" s="37" t="s">
        <v>145</v>
      </c>
    </row>
    <row r="59" spans="1:4" ht="45" x14ac:dyDescent="0.25">
      <c r="A59" s="34" t="s">
        <v>81</v>
      </c>
      <c r="B59" s="34" t="s">
        <v>75</v>
      </c>
      <c r="C59" s="34" t="s">
        <v>2</v>
      </c>
      <c r="D59" s="37" t="s">
        <v>244</v>
      </c>
    </row>
    <row r="60" spans="1:4" x14ac:dyDescent="0.25">
      <c r="A60" s="34" t="s">
        <v>83</v>
      </c>
      <c r="B60" s="39" t="s">
        <v>77</v>
      </c>
      <c r="C60" s="34" t="s">
        <v>156</v>
      </c>
      <c r="D60" s="40">
        <v>25095</v>
      </c>
    </row>
    <row r="61" spans="1:4" x14ac:dyDescent="0.25">
      <c r="A61" s="34" t="s">
        <v>142</v>
      </c>
      <c r="B61" s="34" t="s">
        <v>79</v>
      </c>
      <c r="C61" s="34" t="s">
        <v>163</v>
      </c>
      <c r="D61" s="37" t="s">
        <v>244</v>
      </c>
    </row>
    <row r="62" spans="1:4" ht="30" x14ac:dyDescent="0.25">
      <c r="A62" s="34" t="s">
        <v>86</v>
      </c>
      <c r="B62" s="34" t="s">
        <v>82</v>
      </c>
      <c r="C62" s="34" t="s">
        <v>2</v>
      </c>
      <c r="D62" s="37" t="s">
        <v>245</v>
      </c>
    </row>
    <row r="63" spans="1:4" hidden="1" x14ac:dyDescent="0.25">
      <c r="A63" s="34" t="s">
        <v>88</v>
      </c>
      <c r="B63" s="34" t="s">
        <v>84</v>
      </c>
      <c r="C63" s="34" t="s">
        <v>156</v>
      </c>
      <c r="D63" s="37" t="s">
        <v>145</v>
      </c>
    </row>
    <row r="64" spans="1:4" x14ac:dyDescent="0.25">
      <c r="A64" s="34" t="s">
        <v>246</v>
      </c>
      <c r="B64" s="34" t="s">
        <v>85</v>
      </c>
      <c r="C64" s="34" t="s">
        <v>163</v>
      </c>
      <c r="D64" s="37" t="s">
        <v>245</v>
      </c>
    </row>
    <row r="65" spans="1:4" hidden="1" x14ac:dyDescent="0.25">
      <c r="A65" s="34" t="s">
        <v>247</v>
      </c>
      <c r="B65" s="34" t="s">
        <v>80</v>
      </c>
      <c r="C65" s="34" t="s">
        <v>156</v>
      </c>
      <c r="D65" s="37" t="s">
        <v>145</v>
      </c>
    </row>
    <row r="66" spans="1:4" x14ac:dyDescent="0.25">
      <c r="A66" s="34" t="s">
        <v>90</v>
      </c>
      <c r="B66" s="34" t="s">
        <v>87</v>
      </c>
      <c r="C66" s="34" t="s">
        <v>2</v>
      </c>
      <c r="D66" s="37" t="s">
        <v>248</v>
      </c>
    </row>
    <row r="67" spans="1:4" x14ac:dyDescent="0.25">
      <c r="A67" s="34" t="s">
        <v>92</v>
      </c>
      <c r="B67" s="34" t="s">
        <v>89</v>
      </c>
      <c r="C67" s="34" t="s">
        <v>154</v>
      </c>
      <c r="D67" s="37" t="s">
        <v>248</v>
      </c>
    </row>
    <row r="68" spans="1:4" ht="30" x14ac:dyDescent="0.25">
      <c r="A68" s="34" t="s">
        <v>95</v>
      </c>
      <c r="B68" s="34" t="s">
        <v>91</v>
      </c>
      <c r="C68" s="34" t="s">
        <v>2</v>
      </c>
      <c r="D68" s="37" t="s">
        <v>249</v>
      </c>
    </row>
    <row r="69" spans="1:4" x14ac:dyDescent="0.25">
      <c r="A69" s="34" t="s">
        <v>97</v>
      </c>
      <c r="B69" s="34" t="s">
        <v>93</v>
      </c>
      <c r="C69" s="34" t="s">
        <v>156</v>
      </c>
      <c r="D69" s="37" t="s">
        <v>145</v>
      </c>
    </row>
    <row r="70" spans="1:4" x14ac:dyDescent="0.25">
      <c r="A70" s="34" t="s">
        <v>250</v>
      </c>
      <c r="B70" s="34" t="s">
        <v>251</v>
      </c>
      <c r="C70" s="34" t="s">
        <v>155</v>
      </c>
      <c r="D70" s="37" t="s">
        <v>252</v>
      </c>
    </row>
    <row r="71" spans="1:4" x14ac:dyDescent="0.25">
      <c r="A71" s="34" t="s">
        <v>253</v>
      </c>
      <c r="B71" s="34" t="s">
        <v>94</v>
      </c>
      <c r="C71" s="34" t="s">
        <v>163</v>
      </c>
      <c r="D71" s="37" t="s">
        <v>254</v>
      </c>
    </row>
    <row r="72" spans="1:4" hidden="1" x14ac:dyDescent="0.25">
      <c r="A72" s="34" t="s">
        <v>98</v>
      </c>
      <c r="B72" s="34" t="s">
        <v>96</v>
      </c>
      <c r="C72" s="34" t="s">
        <v>2</v>
      </c>
      <c r="D72" s="37" t="s">
        <v>145</v>
      </c>
    </row>
    <row r="73" spans="1:4" hidden="1" x14ac:dyDescent="0.25">
      <c r="A73" s="34" t="s">
        <v>100</v>
      </c>
      <c r="B73" s="34" t="s">
        <v>96</v>
      </c>
      <c r="C73" s="34" t="s">
        <v>156</v>
      </c>
      <c r="D73" s="37" t="s">
        <v>145</v>
      </c>
    </row>
    <row r="74" spans="1:4" x14ac:dyDescent="0.25">
      <c r="A74" s="34" t="s">
        <v>143</v>
      </c>
      <c r="B74" s="34" t="s">
        <v>99</v>
      </c>
      <c r="C74" s="34" t="s">
        <v>2</v>
      </c>
      <c r="D74" s="37" t="s">
        <v>255</v>
      </c>
    </row>
    <row r="75" spans="1:4" x14ac:dyDescent="0.25">
      <c r="A75" s="34" t="s">
        <v>144</v>
      </c>
      <c r="B75" s="34" t="s">
        <v>101</v>
      </c>
      <c r="C75" s="34" t="s">
        <v>164</v>
      </c>
      <c r="D75" s="37" t="s">
        <v>255</v>
      </c>
    </row>
    <row r="76" spans="1:4" x14ac:dyDescent="0.25">
      <c r="A76" s="34" t="s">
        <v>256</v>
      </c>
      <c r="B76" s="34" t="s">
        <v>257</v>
      </c>
      <c r="C76" s="34" t="s">
        <v>2</v>
      </c>
      <c r="D76" s="37" t="s">
        <v>258</v>
      </c>
    </row>
    <row r="77" spans="1:4" x14ac:dyDescent="0.25">
      <c r="A77" s="34" t="s">
        <v>259</v>
      </c>
      <c r="B77" s="34" t="s">
        <v>257</v>
      </c>
      <c r="C77" s="34" t="s">
        <v>164</v>
      </c>
      <c r="D77" s="37" t="s">
        <v>258</v>
      </c>
    </row>
    <row r="78" spans="1:4" x14ac:dyDescent="0.25">
      <c r="A78" s="34" t="s">
        <v>260</v>
      </c>
      <c r="B78" s="34" t="s">
        <v>102</v>
      </c>
      <c r="C78" s="34" t="s">
        <v>2</v>
      </c>
      <c r="D78" s="37" t="s">
        <v>261</v>
      </c>
    </row>
    <row r="79" spans="1:4" x14ac:dyDescent="0.25">
      <c r="A79" s="34" t="s">
        <v>262</v>
      </c>
      <c r="B79" s="34" t="s">
        <v>263</v>
      </c>
      <c r="C79" s="34" t="s">
        <v>163</v>
      </c>
      <c r="D79" s="37" t="s">
        <v>264</v>
      </c>
    </row>
    <row r="80" spans="1:4" x14ac:dyDescent="0.25">
      <c r="A80" s="34" t="s">
        <v>265</v>
      </c>
      <c r="B80" s="34" t="s">
        <v>266</v>
      </c>
      <c r="C80" s="34" t="s">
        <v>163</v>
      </c>
      <c r="D80" s="37" t="s">
        <v>267</v>
      </c>
    </row>
    <row r="81" spans="1:4" x14ac:dyDescent="0.25">
      <c r="A81" s="34" t="s">
        <v>268</v>
      </c>
      <c r="B81" s="34" t="s">
        <v>312</v>
      </c>
      <c r="C81" s="34" t="s">
        <v>163</v>
      </c>
      <c r="D81" s="37">
        <v>1496.9</v>
      </c>
    </row>
    <row r="82" spans="1:4" x14ac:dyDescent="0.25">
      <c r="A82" s="34" t="s">
        <v>269</v>
      </c>
      <c r="B82" s="34" t="s">
        <v>270</v>
      </c>
      <c r="C82" s="34" t="s">
        <v>163</v>
      </c>
      <c r="D82" s="37" t="s">
        <v>271</v>
      </c>
    </row>
    <row r="83" spans="1:4" x14ac:dyDescent="0.25">
      <c r="A83" s="34" t="s">
        <v>272</v>
      </c>
      <c r="B83" s="34" t="s">
        <v>273</v>
      </c>
      <c r="C83" s="34" t="s">
        <v>163</v>
      </c>
      <c r="D83" s="37" t="s">
        <v>274</v>
      </c>
    </row>
    <row r="84" spans="1:4" x14ac:dyDescent="0.25">
      <c r="A84" s="34" t="s">
        <v>275</v>
      </c>
      <c r="B84" s="34" t="s">
        <v>276</v>
      </c>
      <c r="C84" s="34" t="s">
        <v>163</v>
      </c>
      <c r="D84" s="37" t="s">
        <v>277</v>
      </c>
    </row>
    <row r="85" spans="1:4" x14ac:dyDescent="0.25">
      <c r="A85" s="34" t="s">
        <v>278</v>
      </c>
      <c r="B85" s="34" t="s">
        <v>279</v>
      </c>
      <c r="C85" s="34" t="s">
        <v>163</v>
      </c>
      <c r="D85" s="37">
        <f>731.67+2136.29+1186.52+765.07+13349.99</f>
        <v>18169.54</v>
      </c>
    </row>
    <row r="86" spans="1:4" x14ac:dyDescent="0.25">
      <c r="A86" s="34" t="s">
        <v>280</v>
      </c>
      <c r="B86" s="34" t="s">
        <v>281</v>
      </c>
      <c r="C86" s="34" t="s">
        <v>163</v>
      </c>
      <c r="D86" s="37" t="s">
        <v>282</v>
      </c>
    </row>
    <row r="87" spans="1:4" x14ac:dyDescent="0.25">
      <c r="A87" s="34" t="s">
        <v>283</v>
      </c>
      <c r="B87" s="34" t="s">
        <v>284</v>
      </c>
      <c r="C87" s="34" t="s">
        <v>163</v>
      </c>
      <c r="D87" s="37" t="s">
        <v>285</v>
      </c>
    </row>
    <row r="88" spans="1:4" x14ac:dyDescent="0.25">
      <c r="A88" s="34" t="s">
        <v>286</v>
      </c>
      <c r="B88" s="34" t="s">
        <v>168</v>
      </c>
      <c r="C88" s="34" t="s">
        <v>163</v>
      </c>
      <c r="D88" s="37" t="s">
        <v>287</v>
      </c>
    </row>
    <row r="89" spans="1:4" x14ac:dyDescent="0.25">
      <c r="A89" s="34" t="s">
        <v>288</v>
      </c>
      <c r="B89" s="34" t="s">
        <v>137</v>
      </c>
      <c r="C89" s="34" t="s">
        <v>163</v>
      </c>
      <c r="D89" s="37" t="s">
        <v>289</v>
      </c>
    </row>
    <row r="90" spans="1:4" x14ac:dyDescent="0.25">
      <c r="A90" s="34" t="s">
        <v>290</v>
      </c>
      <c r="B90" s="34" t="s">
        <v>167</v>
      </c>
      <c r="C90" s="34" t="s">
        <v>163</v>
      </c>
      <c r="D90" s="37" t="s">
        <v>291</v>
      </c>
    </row>
    <row r="91" spans="1:4" x14ac:dyDescent="0.25">
      <c r="A91" s="34" t="s">
        <v>292</v>
      </c>
      <c r="B91" s="34" t="s">
        <v>293</v>
      </c>
      <c r="C91" s="34" t="s">
        <v>163</v>
      </c>
      <c r="D91" s="37" t="s">
        <v>294</v>
      </c>
    </row>
    <row r="92" spans="1:4" x14ac:dyDescent="0.25">
      <c r="A92" s="34" t="s">
        <v>295</v>
      </c>
      <c r="B92" s="34" t="s">
        <v>166</v>
      </c>
      <c r="C92" s="34" t="s">
        <v>163</v>
      </c>
      <c r="D92" s="37" t="s">
        <v>296</v>
      </c>
    </row>
    <row r="93" spans="1:4" x14ac:dyDescent="0.25">
      <c r="A93" s="34" t="s">
        <v>297</v>
      </c>
      <c r="B93" s="34" t="s">
        <v>298</v>
      </c>
      <c r="C93" s="34" t="s">
        <v>163</v>
      </c>
      <c r="D93" s="37" t="s">
        <v>299</v>
      </c>
    </row>
    <row r="94" spans="1:4" x14ac:dyDescent="0.25">
      <c r="A94" s="34" t="s">
        <v>300</v>
      </c>
      <c r="B94" s="34" t="s">
        <v>301</v>
      </c>
      <c r="C94" s="34" t="s">
        <v>163</v>
      </c>
      <c r="D94" s="37" t="s">
        <v>302</v>
      </c>
    </row>
    <row r="95" spans="1:4" x14ac:dyDescent="0.25">
      <c r="A95" s="34" t="s">
        <v>303</v>
      </c>
      <c r="B95" s="34" t="s">
        <v>304</v>
      </c>
      <c r="C95" s="34" t="s">
        <v>163</v>
      </c>
      <c r="D95" s="37" t="s">
        <v>305</v>
      </c>
    </row>
    <row r="96" spans="1:4" x14ac:dyDescent="0.25">
      <c r="A96" s="34" t="s">
        <v>306</v>
      </c>
      <c r="B96" s="34" t="s">
        <v>307</v>
      </c>
      <c r="C96" s="34" t="s">
        <v>163</v>
      </c>
      <c r="D96" s="37" t="s">
        <v>308</v>
      </c>
    </row>
    <row r="97" spans="1:4" x14ac:dyDescent="0.25">
      <c r="A97" s="34" t="s">
        <v>309</v>
      </c>
      <c r="B97" s="34" t="s">
        <v>310</v>
      </c>
      <c r="C97" s="34" t="s">
        <v>163</v>
      </c>
      <c r="D97" s="37" t="s">
        <v>311</v>
      </c>
    </row>
    <row r="98" spans="1:4" x14ac:dyDescent="0.25">
      <c r="A98" s="35" t="s">
        <v>2</v>
      </c>
      <c r="B98" s="35" t="s">
        <v>103</v>
      </c>
      <c r="C98" s="55">
        <v>1557474.81</v>
      </c>
      <c r="D98" s="55" t="s">
        <v>2</v>
      </c>
    </row>
    <row r="99" spans="1:4" x14ac:dyDescent="0.25">
      <c r="A99" s="36" t="s">
        <v>2</v>
      </c>
      <c r="B99" s="36"/>
      <c r="C99" s="56" t="s">
        <v>2</v>
      </c>
      <c r="D99" s="57"/>
    </row>
    <row r="100" spans="1:4" x14ac:dyDescent="0.25">
      <c r="A100" s="36" t="s">
        <v>2</v>
      </c>
      <c r="B100" s="36"/>
      <c r="C100" s="56" t="s">
        <v>2</v>
      </c>
      <c r="D100" s="57"/>
    </row>
    <row r="101" spans="1:4" x14ac:dyDescent="0.25">
      <c r="A101" s="36" t="s">
        <v>2</v>
      </c>
      <c r="B101" s="36"/>
      <c r="C101" s="56" t="s">
        <v>2</v>
      </c>
      <c r="D101" s="57"/>
    </row>
  </sheetData>
  <mergeCells count="8">
    <mergeCell ref="A2:A3"/>
    <mergeCell ref="B2:B3"/>
    <mergeCell ref="A1:D1"/>
    <mergeCell ref="C98:D98"/>
    <mergeCell ref="C99:D99"/>
    <mergeCell ref="C100:D100"/>
    <mergeCell ref="C101:D101"/>
    <mergeCell ref="C2:D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Усова Дарья Владимировна</cp:lastModifiedBy>
  <cp:lastPrinted>2025-03-24T12:35:33Z</cp:lastPrinted>
  <dcterms:created xsi:type="dcterms:W3CDTF">2025-03-24T08:57:37Z</dcterms:created>
  <dcterms:modified xsi:type="dcterms:W3CDTF">2025-03-25T06:51:25Z</dcterms:modified>
</cp:coreProperties>
</file>